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9440" windowHeight="86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<sst xmlns="http://schemas.openxmlformats.org/spreadsheetml/2006/main" count="278" uniqueCount="187">
  <si>
    <t>№ п/п</t>
  </si>
  <si>
    <t>Наименование района</t>
  </si>
  <si>
    <t>Комбайны, всего</t>
  </si>
  <si>
    <t xml:space="preserve">Ботвоуборочные 
машины БМ-6 </t>
  </si>
  <si>
    <t>Отечественные комбайны</t>
  </si>
  <si>
    <t>Зарубежные комбайны</t>
  </si>
  <si>
    <t>Свеклопогрузчики</t>
  </si>
  <si>
    <t>всего</t>
  </si>
  <si>
    <t>в т.ч.</t>
  </si>
  <si>
    <t>КС-6</t>
  </si>
  <si>
    <t>РКС-6, 
МКК-6</t>
  </si>
  <si>
    <t>Holmer</t>
  </si>
  <si>
    <t>Grimme Rexor 620</t>
  </si>
  <si>
    <t>Ropa Euro Tiger</t>
  </si>
  <si>
    <t>ROPA Panther</t>
  </si>
  <si>
    <t>Beetliner Compact (СФ-10)</t>
  </si>
  <si>
    <t>Maxtron</t>
  </si>
  <si>
    <t>Бари-
джелли В6</t>
  </si>
  <si>
    <t>Агрифак Big Six</t>
  </si>
  <si>
    <t>Агрифак Кватро</t>
  </si>
  <si>
    <t xml:space="preserve">СФ-10/20 </t>
  </si>
  <si>
    <t>Агрифак
ВКМ 9000</t>
  </si>
  <si>
    <r>
      <t xml:space="preserve">КСН-6 </t>
    </r>
    <r>
      <rPr>
        <sz val="7"/>
        <color indexed="8"/>
        <rFont val="Times New Roman"/>
        <family val="1"/>
      </rPr>
      <t>ПАЛЕССЕ BH60</t>
    </r>
  </si>
  <si>
    <t xml:space="preserve">MOREAU GR 4 </t>
  </si>
  <si>
    <t>WIC 
прицеп</t>
  </si>
  <si>
    <t xml:space="preserve">Кляйне KR-6 прицеп </t>
  </si>
  <si>
    <t>STOLL V202 прицеп</t>
  </si>
  <si>
    <t>Барид-желли В2</t>
  </si>
  <si>
    <t>Holmer Terra Felis</t>
  </si>
  <si>
    <t>Ропа Евро Маус</t>
  </si>
  <si>
    <t>GEBO SRL 
300 WR</t>
  </si>
  <si>
    <t>FRANZ KLEINE RL 200</t>
  </si>
  <si>
    <t>FRANZ KLEINE RL 350</t>
  </si>
  <si>
    <t>СПС-4,2</t>
  </si>
  <si>
    <t>наличие</t>
  </si>
  <si>
    <t>примут участие</t>
  </si>
  <si>
    <t>Альшеевский</t>
  </si>
  <si>
    <t>Аургазинский</t>
  </si>
  <si>
    <t>Бижбулякский</t>
  </si>
  <si>
    <t>Благоварский</t>
  </si>
  <si>
    <t>Буздякский</t>
  </si>
  <si>
    <t>Гафурийский</t>
  </si>
  <si>
    <t>Давлекановский</t>
  </si>
  <si>
    <t>Ермекеевский</t>
  </si>
  <si>
    <t>Кармаскалинский</t>
  </si>
  <si>
    <t>Мелеузовский</t>
  </si>
  <si>
    <t>Уфимский</t>
  </si>
  <si>
    <t>Чекмагушевский</t>
  </si>
  <si>
    <t>Чишминский</t>
  </si>
  <si>
    <t>Шаранский</t>
  </si>
  <si>
    <t>Итого 
по районам</t>
  </si>
  <si>
    <t>Валишин И</t>
  </si>
  <si>
    <t>МТС Центральная</t>
  </si>
  <si>
    <t>ГУСП БСХТ</t>
  </si>
  <si>
    <t>Итого по МТС</t>
  </si>
  <si>
    <t>ООО "Раевсахар"</t>
  </si>
  <si>
    <t>ООО "Башкир-агроинвест"</t>
  </si>
  <si>
    <t>Итого по сахарным заводам, ед.</t>
  </si>
  <si>
    <t>Итого по сахарным заводам и МТС, ед.</t>
  </si>
  <si>
    <t>Итого по 
республике, ед.</t>
  </si>
  <si>
    <t>Наличие свеклоуборочных комбайнов по состоянию на 4 сентября 2020 года</t>
  </si>
  <si>
    <t>Кушнаренковский</t>
  </si>
  <si>
    <t>Миякинский</t>
  </si>
  <si>
    <t>Туймазинский</t>
  </si>
  <si>
    <t>АМТ Башкортостана</t>
  </si>
  <si>
    <t>Посевные площади сахарной свеклы в 2020 году</t>
  </si>
  <si>
    <t>№ пп</t>
  </si>
  <si>
    <t>Наименование районов</t>
  </si>
  <si>
    <t>Сахарная свекла</t>
  </si>
  <si>
    <t>СХП</t>
  </si>
  <si>
    <t>КФХ</t>
  </si>
  <si>
    <t>ЛПХ</t>
  </si>
  <si>
    <t>ВКХ</t>
  </si>
  <si>
    <t xml:space="preserve"> По Республике</t>
  </si>
  <si>
    <t xml:space="preserve">Предварительные площади </t>
  </si>
  <si>
    <t>сахарной свеклы под урожай 2020 года</t>
  </si>
  <si>
    <t>№</t>
  </si>
  <si>
    <t>Наименование хозяйства</t>
  </si>
  <si>
    <t>Площадь посева сахарной свеклы в 2020 г., га</t>
  </si>
  <si>
    <t>Посеяно в 2020 году</t>
  </si>
  <si>
    <t>п/п</t>
  </si>
  <si>
    <t>ООО «Заря» МР Альшеевский район</t>
  </si>
  <si>
    <t>ООО А/Ф «Красный Клин» МР Альшеевский район</t>
  </si>
  <si>
    <t>ООО «Агро МТС» МР Альшеевский район</t>
  </si>
  <si>
    <t>ИП Глава КФХ Дибаев И.М. МР Альшеевский район</t>
  </si>
  <si>
    <t>ИП Глава КФХ Янгиров А.Ж. МР Альшеевский район</t>
  </si>
  <si>
    <t>ИП Глава КФХ Аминев И.М. МР Альшеевский район</t>
  </si>
  <si>
    <t>ИП Глава КФХМирсаев У.Ф.  МР Альшеевский район</t>
  </si>
  <si>
    <t>ИП Глава КФХ Ахунов Р.А. МР Альшеевский район</t>
  </si>
  <si>
    <t>ИП Глава КФХ Фазлыев Р.М. МР Альшеевский район</t>
  </si>
  <si>
    <t>Итого по району</t>
  </si>
  <si>
    <t>СПК «Урал» МР Аургазинский район</t>
  </si>
  <si>
    <t>СПК «Дружба» МР Аургазинский район</t>
  </si>
  <si>
    <t>ООО «Мичурина» МР Аургазинский район</t>
  </si>
  <si>
    <t>ООО КФХ «Салават» МР Аургазинский район</t>
  </si>
  <si>
    <t>ИП Глава КФХ  МР Аургазинский район Афанасьев В.В.</t>
  </si>
  <si>
    <t>ИП Глава КФХ Габидуллин Р.Г. МР Аургазинский район</t>
  </si>
  <si>
    <t>ИП Глава КФХ Журавлев А.В. МР Аургазинский район</t>
  </si>
  <si>
    <t>ИП Глава КФХ Павлов Л.И. МР Аургазинский район</t>
  </si>
  <si>
    <t>ТВ «Чишма» МР Аургазинский район</t>
  </si>
  <si>
    <t>ИП Глава КФХ Андреев. МР Аургазинский район</t>
  </si>
  <si>
    <t xml:space="preserve">ООО «Башкир-агроинвест» </t>
  </si>
  <si>
    <t>МР Благоварский район</t>
  </si>
  <si>
    <t>СПК-колхоз «Кидаш» МР Буздякский район</t>
  </si>
  <si>
    <t>ООО «Башкир-агроинвест»</t>
  </si>
  <si>
    <t xml:space="preserve"> ОП Буздяк МР Буздякский район</t>
  </si>
  <si>
    <t>ООО СХП «Нерал-Буздяк» МР Буздякский район</t>
  </si>
  <si>
    <t>ИП Глава КФХ Галиуллин С.З. МР Буздякский район</t>
  </si>
  <si>
    <t>ИП Глава КФХ Галиуллин Г. З.</t>
  </si>
  <si>
    <t>МР Буздякский район</t>
  </si>
  <si>
    <t>ИП Глава КФХ Хабибрахманова Ш.М. МР Буздякский район</t>
  </si>
  <si>
    <t>ИП Глава КФХ Рахматуллин Т.З. МР Буздякский район</t>
  </si>
  <si>
    <t>ООО СХП "Нива" МР Буздякский район</t>
  </si>
  <si>
    <t>ООО СХП "Урожай" МР Буздякский район</t>
  </si>
  <si>
    <t>ООО АП «Восход» СТ</t>
  </si>
  <si>
    <t>КХ «Сатурн МР Гафурийский район</t>
  </si>
  <si>
    <t>ИП Глава КФХ Тахтаров Г.М. МР Гафурийский район</t>
  </si>
  <si>
    <t>ИП Глава КФХ Мукминов Р.В. МР Гафурийский район</t>
  </si>
  <si>
    <t>ИП Глава КФХ Биктимиров Ю. МР Гафурийский район</t>
  </si>
  <si>
    <t>ООО "РегионАгро" МР Давлекановский район</t>
  </si>
  <si>
    <t>ООО "КХ Тюлянь" МР Давлекановский район</t>
  </si>
  <si>
    <t>ИП Глава КФХ Рихтер В.Б.</t>
  </si>
  <si>
    <t>ИП ГКФХ Дик В.В. МР Давлекановский район</t>
  </si>
  <si>
    <t>ИП ГКФХ Габдрахманов Г.Б. МР Давлекановский район</t>
  </si>
  <si>
    <t>ООО «Спартак-Агро» МР Ермекеевский район</t>
  </si>
  <si>
    <t>ООО «АПК «Тарказинский» » МР Ермекеевский район</t>
  </si>
  <si>
    <t>ИП Глава КФХ Иванова О.В. » МР Ермекеевский район</t>
  </si>
  <si>
    <t>ИП Глава КФХ Иванов С.И. » МР Ермекеевский район</t>
  </si>
  <si>
    <t>ИП Глава КФХ Сергеев С.М. » МР Ермекеевский район</t>
  </si>
  <si>
    <t>ИП Глава КФХ Николаев В.В. » МР Ермекеевский район</t>
  </si>
  <si>
    <t>ИП Глава КФХ Абрамов А.А.</t>
  </si>
  <si>
    <t>ИП Глава КФХ Ильясов С.А.</t>
  </si>
  <si>
    <t>ИП Глава КФХ Зарипов С.М. » МР Ермекеевский район</t>
  </si>
  <si>
    <t>ИП Глава КФХ Сунагатуллин А.Г. » МР Ермекеевский район</t>
  </si>
  <si>
    <t>ИП Глава КФХ Латыпов Р.Р. » МР Ермекеевский район</t>
  </si>
  <si>
    <t>МТС "Центральная" МР Кармаскалинский район</t>
  </si>
  <si>
    <t>ИП КФХ Гайсин М.Г. МР Кармаскалинский район</t>
  </si>
  <si>
    <t>КФХ "Орлык" МР Кармаскалинский район</t>
  </si>
  <si>
    <t>ООО «Роса» МР Кушнаренковский район</t>
  </si>
  <si>
    <t>ИП Шарафутдинов М.Б. МР Кушнаренковский район</t>
  </si>
  <si>
    <t>ОП «Кушнаренково» ООО «Башкирагроинвест» МР Кушнаренковский район</t>
  </si>
  <si>
    <t>Миякинский филиал ГУСП МТС «Центральная» МР Миякинский район</t>
  </si>
  <si>
    <t xml:space="preserve">ИП ГКФХ  Иркабаев  Ирек   Рашитович МР Миякинский район </t>
  </si>
  <si>
    <t>ГУСП МТС «Центральная» Туймазинский ф-л МР Туймазинский район</t>
  </si>
  <si>
    <t>ООО КХ «Зекура» МР Туймазинский район</t>
  </si>
  <si>
    <t>ООО «Башкир-агроинвест» МР Чишминский район</t>
  </si>
  <si>
    <t>ООО «Агро-Альянс» МР Чишминский район</t>
  </si>
  <si>
    <t>ООО МТС «Агросервис» МР Чишминский район</t>
  </si>
  <si>
    <t>Чишминское отделение Кармаскалинского филиала ГУСП МТС «Центральная» МР Чишминский район</t>
  </si>
  <si>
    <t>ООО СХП «Нерал-Чишмы» МР Чишминский район</t>
  </si>
  <si>
    <t>ИП Глава КФХ Асадуллин А.А. МР Чишминский район</t>
  </si>
  <si>
    <t>ИП Глава КФХ Урманов М.М. МР Чишминский район</t>
  </si>
  <si>
    <t>ИП Глава КФХ «Пчелка» МР Стерлитамакский район</t>
  </si>
  <si>
    <t>ГУСП совхоз "Алексеевский" МР Уфимский район</t>
  </si>
  <si>
    <t>ООО «СП Базы» МР Чекмагушевский район</t>
  </si>
  <si>
    <t>МТС «Центральная» МР Чекмагушевский район</t>
  </si>
  <si>
    <t>СПК "Победа"</t>
  </si>
  <si>
    <t>ООО "Юлдаш"</t>
  </si>
  <si>
    <t>СПК "Октябрь"</t>
  </si>
  <si>
    <t>ИП Глава КФХ Исхаков У.Г.</t>
  </si>
  <si>
    <t>ИП Глава КФХ Хусаенов Х.М.</t>
  </si>
  <si>
    <t>ИП Глава КФХ Сайфуллин Р.А.</t>
  </si>
  <si>
    <t>ИП Глава КФХ Хамадиев Ф.М.</t>
  </si>
  <si>
    <t>ИП Асадуллин Ф.Х.</t>
  </si>
  <si>
    <t>КХ "Чаткы"</t>
  </si>
  <si>
    <t>ИП Глава КФХ Тимерханов Л.Н.</t>
  </si>
  <si>
    <t>ИП Глава КФХ Камалов Э.М.</t>
  </si>
  <si>
    <t>ИП Глава КФХ Юнусов И.Ф.</t>
  </si>
  <si>
    <t>ИП Глава КФХ Гилмутдинов Р.И.</t>
  </si>
  <si>
    <t>ИП Глава КФХ Габдеев Р.Г.</t>
  </si>
  <si>
    <t>ИП Шаймуратов И.С.</t>
  </si>
  <si>
    <t>ИП Глава КФХ Давлетшин А.Д.</t>
  </si>
  <si>
    <t>КХ "Муса"</t>
  </si>
  <si>
    <t>ФХ "Салкын Чишма"</t>
  </si>
  <si>
    <t>ИП Глава КФХ Тимерханов Р.Р.</t>
  </si>
  <si>
    <t>ИП Кутлыев Н.Т.</t>
  </si>
  <si>
    <t>ИП Глава КФХ Бадретдинова А.Ф.</t>
  </si>
  <si>
    <t>ИП Лукманова И.И.</t>
  </si>
  <si>
    <t>ИП ГКФХ Наумов А.В. МР Шаранский район</t>
  </si>
  <si>
    <t>ИПГКФХ Мусин Р.Х. МР Шаранский район</t>
  </si>
  <si>
    <t>Туймазинский ф-л ГУСП МТС  «Центральная»  МР Шаранский район</t>
  </si>
  <si>
    <t>КХ «Старт МР Мелеузовский район</t>
  </si>
  <si>
    <t>По республике</t>
  </si>
  <si>
    <t xml:space="preserve">ИП Яхин З.А. </t>
  </si>
  <si>
    <t>ООО Агротехсервис</t>
  </si>
  <si>
    <t xml:space="preserve">ООО </t>
  </si>
  <si>
    <t>ООО Агрокаматранс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</si>
</sst>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54">
      <alignment/>
      <protection/>
    </xf>
    <xf numFmtId="0" fontId="55" fillId="0" borderId="0" xfId="54" applyFont="1" applyAlignment="1">
      <alignment horizontal="center" vertical="center" wrapText="1"/>
      <protection/>
    </xf>
    <xf numFmtId="0" fontId="55" fillId="0" borderId="0" xfId="54" applyFont="1" applyAlignment="1">
      <alignment vertical="center" wrapText="1"/>
      <protection/>
    </xf>
    <xf numFmtId="0" fontId="56" fillId="0" borderId="0" xfId="54" applyFont="1" applyAlignment="1">
      <alignment wrapText="1"/>
      <protection/>
    </xf>
    <xf numFmtId="0" fontId="56" fillId="0" borderId="10" xfId="54" applyFont="1" applyBorder="1" applyAlignment="1">
      <alignment horizontal="center" textRotation="90" wrapText="1"/>
      <protection/>
    </xf>
    <xf numFmtId="0" fontId="56" fillId="0" borderId="11" xfId="54" applyFont="1" applyBorder="1" applyAlignment="1">
      <alignment horizontal="center" textRotation="90" wrapText="1"/>
      <protection/>
    </xf>
    <xf numFmtId="0" fontId="56" fillId="0" borderId="12" xfId="54" applyFont="1" applyBorder="1" applyAlignment="1">
      <alignment horizontal="center" textRotation="90" wrapText="1"/>
      <protection/>
    </xf>
    <xf numFmtId="0" fontId="56" fillId="0" borderId="13" xfId="54" applyFont="1" applyBorder="1" applyAlignment="1">
      <alignment horizontal="center" textRotation="90" wrapText="1"/>
      <protection/>
    </xf>
    <xf numFmtId="0" fontId="56" fillId="0" borderId="14" xfId="54" applyFont="1" applyBorder="1" applyAlignment="1">
      <alignment horizontal="center" textRotation="90" wrapText="1"/>
      <protection/>
    </xf>
    <xf numFmtId="0" fontId="56" fillId="0" borderId="15" xfId="54" applyFont="1" applyBorder="1" applyAlignment="1">
      <alignment horizontal="center" textRotation="90" wrapText="1"/>
      <protection/>
    </xf>
    <xf numFmtId="0" fontId="56" fillId="0" borderId="16" xfId="54" applyFont="1" applyBorder="1" applyAlignment="1">
      <alignment horizontal="center" textRotation="90" wrapText="1"/>
      <protection/>
    </xf>
    <xf numFmtId="0" fontId="57" fillId="0" borderId="0" xfId="54" applyFont="1" applyFill="1" applyAlignment="1">
      <alignment vertical="center" wrapText="1"/>
      <protection/>
    </xf>
    <xf numFmtId="0" fontId="57" fillId="0" borderId="17" xfId="54" applyFont="1" applyFill="1" applyBorder="1" applyAlignment="1">
      <alignment horizontal="center" vertical="center" wrapText="1"/>
      <protection/>
    </xf>
    <xf numFmtId="0" fontId="57" fillId="0" borderId="18" xfId="54" applyFont="1" applyFill="1" applyBorder="1" applyAlignment="1">
      <alignment horizontal="center" vertical="center" wrapText="1"/>
      <protection/>
    </xf>
    <xf numFmtId="0" fontId="55" fillId="0" borderId="17" xfId="54" applyFont="1" applyFill="1" applyBorder="1" applyAlignment="1">
      <alignment horizontal="center" vertical="center" wrapText="1"/>
      <protection/>
    </xf>
    <xf numFmtId="0" fontId="58" fillId="0" borderId="0" xfId="54" applyFont="1" applyAlignment="1">
      <alignment horizontal="center" vertical="center" wrapText="1"/>
      <protection/>
    </xf>
    <xf numFmtId="0" fontId="55" fillId="0" borderId="19" xfId="54" applyFont="1" applyFill="1" applyBorder="1" applyAlignment="1">
      <alignment horizontal="center" vertical="center" wrapText="1"/>
      <protection/>
    </xf>
    <xf numFmtId="0" fontId="55" fillId="0" borderId="20" xfId="54" applyFont="1" applyFill="1" applyBorder="1" applyAlignment="1">
      <alignment horizontal="center" vertical="center" wrapText="1"/>
      <protection/>
    </xf>
    <xf numFmtId="0" fontId="59" fillId="0" borderId="21" xfId="54" applyFont="1" applyFill="1" applyBorder="1" applyAlignment="1">
      <alignment horizontal="center" vertical="center" wrapText="1"/>
      <protection/>
    </xf>
    <xf numFmtId="0" fontId="57" fillId="0" borderId="22" xfId="54" applyFont="1" applyFill="1" applyBorder="1" applyAlignment="1">
      <alignment horizontal="center" vertical="center" wrapText="1"/>
      <protection/>
    </xf>
    <xf numFmtId="0" fontId="57" fillId="0" borderId="23" xfId="54" applyFont="1" applyFill="1" applyBorder="1" applyAlignment="1">
      <alignment horizontal="center" vertical="center" wrapText="1"/>
      <protection/>
    </xf>
    <xf numFmtId="0" fontId="55" fillId="0" borderId="21" xfId="54" applyFont="1" applyFill="1" applyBorder="1" applyAlignment="1">
      <alignment horizontal="center" vertical="center" wrapText="1"/>
      <protection/>
    </xf>
    <xf numFmtId="0" fontId="57" fillId="0" borderId="21" xfId="54" applyFont="1" applyFill="1" applyBorder="1" applyAlignment="1">
      <alignment horizontal="center" vertical="center" wrapText="1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center" wrapText="1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0" fontId="14" fillId="0" borderId="18" xfId="54" applyFont="1" applyFill="1" applyBorder="1" applyAlignment="1">
      <alignment horizontal="center" vertical="center" wrapText="1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4" fillId="0" borderId="23" xfId="54" applyFont="1" applyFill="1" applyBorder="1" applyAlignment="1">
      <alignment horizontal="center" vertical="center" wrapText="1"/>
      <protection/>
    </xf>
    <xf numFmtId="0" fontId="55" fillId="0" borderId="24" xfId="54" applyFont="1" applyFill="1" applyBorder="1" applyAlignment="1">
      <alignment horizontal="center" vertical="center" wrapText="1"/>
      <protection/>
    </xf>
    <xf numFmtId="0" fontId="55" fillId="0" borderId="25" xfId="54" applyFont="1" applyFill="1" applyBorder="1" applyAlignment="1">
      <alignment horizontal="center" vertical="center" wrapText="1"/>
      <protection/>
    </xf>
    <xf numFmtId="0" fontId="59" fillId="0" borderId="26" xfId="54" applyFont="1" applyFill="1" applyBorder="1" applyAlignment="1">
      <alignment horizontal="center" vertical="center" wrapText="1"/>
      <protection/>
    </xf>
    <xf numFmtId="0" fontId="59" fillId="0" borderId="27" xfId="54" applyFont="1" applyFill="1" applyBorder="1" applyAlignment="1">
      <alignment horizontal="center" vertical="center" wrapText="1"/>
      <protection/>
    </xf>
    <xf numFmtId="0" fontId="57" fillId="0" borderId="26" xfId="54" applyFont="1" applyFill="1" applyBorder="1" applyAlignment="1">
      <alignment horizontal="center" vertical="center" wrapText="1"/>
      <protection/>
    </xf>
    <xf numFmtId="0" fontId="57" fillId="0" borderId="28" xfId="54" applyFont="1" applyFill="1" applyBorder="1" applyAlignment="1">
      <alignment horizontal="center" vertical="center" wrapText="1"/>
      <protection/>
    </xf>
    <xf numFmtId="0" fontId="57" fillId="0" borderId="29" xfId="54" applyFont="1" applyFill="1" applyBorder="1" applyAlignment="1">
      <alignment horizontal="center" vertical="center" wrapText="1"/>
      <protection/>
    </xf>
    <xf numFmtId="0" fontId="57" fillId="0" borderId="30" xfId="54" applyFont="1" applyFill="1" applyBorder="1" applyAlignment="1">
      <alignment horizontal="center" vertical="center" wrapText="1"/>
      <protection/>
    </xf>
    <xf numFmtId="0" fontId="57" fillId="0" borderId="27" xfId="54" applyFont="1" applyFill="1" applyBorder="1" applyAlignment="1">
      <alignment horizontal="center" vertical="center" wrapText="1"/>
      <protection/>
    </xf>
    <xf numFmtId="0" fontId="55" fillId="33" borderId="14" xfId="54" applyFont="1" applyFill="1" applyBorder="1" applyAlignment="1">
      <alignment horizontal="center" vertical="center" wrapText="1"/>
      <protection/>
    </xf>
    <xf numFmtId="0" fontId="55" fillId="33" borderId="15" xfId="54" applyFont="1" applyFill="1" applyBorder="1" applyAlignment="1">
      <alignment horizontal="center" vertical="center" wrapText="1"/>
      <protection/>
    </xf>
    <xf numFmtId="0" fontId="55" fillId="33" borderId="13" xfId="54" applyFont="1" applyFill="1" applyBorder="1" applyAlignment="1">
      <alignment horizontal="center" vertical="center" wrapText="1"/>
      <protection/>
    </xf>
    <xf numFmtId="0" fontId="55" fillId="33" borderId="31" xfId="54" applyFont="1" applyFill="1" applyBorder="1" applyAlignment="1">
      <alignment horizontal="center" vertical="center" wrapText="1"/>
      <protection/>
    </xf>
    <xf numFmtId="0" fontId="55" fillId="0" borderId="14" xfId="54" applyFont="1" applyFill="1" applyBorder="1" applyAlignment="1">
      <alignment horizontal="center" vertical="center" wrapText="1"/>
      <protection/>
    </xf>
    <xf numFmtId="0" fontId="55" fillId="0" borderId="11" xfId="54" applyFont="1" applyFill="1" applyBorder="1" applyAlignment="1">
      <alignment horizontal="center" vertical="center" wrapText="1"/>
      <protection/>
    </xf>
    <xf numFmtId="0" fontId="59" fillId="0" borderId="14" xfId="54" applyFont="1" applyFill="1" applyBorder="1" applyAlignment="1">
      <alignment horizontal="center" vertical="center" wrapText="1"/>
      <protection/>
    </xf>
    <xf numFmtId="0" fontId="59" fillId="0" borderId="11" xfId="54" applyFont="1" applyFill="1" applyBorder="1" applyAlignment="1">
      <alignment horizontal="center" vertical="center" wrapText="1"/>
      <protection/>
    </xf>
    <xf numFmtId="0" fontId="57" fillId="0" borderId="14" xfId="54" applyFont="1" applyFill="1" applyBorder="1" applyAlignment="1">
      <alignment horizontal="center" vertical="center" wrapText="1"/>
      <protection/>
    </xf>
    <xf numFmtId="0" fontId="57" fillId="0" borderId="13" xfId="54" applyFont="1" applyFill="1" applyBorder="1" applyAlignment="1">
      <alignment horizontal="center" vertical="center" wrapText="1"/>
      <protection/>
    </xf>
    <xf numFmtId="0" fontId="57" fillId="0" borderId="15" xfId="54" applyFont="1" applyFill="1" applyBorder="1" applyAlignment="1">
      <alignment horizontal="center" vertical="center" wrapText="1"/>
      <protection/>
    </xf>
    <xf numFmtId="0" fontId="57" fillId="0" borderId="11" xfId="54" applyFont="1" applyFill="1" applyBorder="1" applyAlignment="1">
      <alignment horizontal="center" vertical="center" wrapText="1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14" fillId="0" borderId="13" xfId="54" applyFont="1" applyFill="1" applyBorder="1" applyAlignment="1">
      <alignment horizontal="center" vertical="center" wrapText="1"/>
      <protection/>
    </xf>
    <xf numFmtId="0" fontId="57" fillId="0" borderId="16" xfId="54" applyFont="1" applyFill="1" applyBorder="1" applyAlignment="1">
      <alignment horizontal="center" vertical="center" wrapText="1"/>
      <protection/>
    </xf>
    <xf numFmtId="0" fontId="57" fillId="0" borderId="19" xfId="54" applyFont="1" applyFill="1" applyBorder="1" applyAlignment="1">
      <alignment horizontal="center" vertical="center" wrapText="1"/>
      <protection/>
    </xf>
    <xf numFmtId="0" fontId="57" fillId="0" borderId="20" xfId="54" applyFont="1" applyFill="1" applyBorder="1" applyAlignment="1">
      <alignment horizontal="center" vertical="center" wrapText="1"/>
      <protection/>
    </xf>
    <xf numFmtId="0" fontId="59" fillId="0" borderId="19" xfId="54" applyFont="1" applyFill="1" applyBorder="1" applyAlignment="1">
      <alignment horizontal="center" vertical="center" wrapText="1"/>
      <protection/>
    </xf>
    <xf numFmtId="0" fontId="59" fillId="0" borderId="20" xfId="54" applyFont="1" applyFill="1" applyBorder="1" applyAlignment="1">
      <alignment horizontal="center" vertical="center" wrapText="1"/>
      <protection/>
    </xf>
    <xf numFmtId="0" fontId="57" fillId="0" borderId="32" xfId="54" applyFont="1" applyFill="1" applyBorder="1" applyAlignment="1">
      <alignment horizontal="center" vertical="center" wrapText="1"/>
      <protection/>
    </xf>
    <xf numFmtId="0" fontId="57" fillId="0" borderId="33" xfId="54" applyFont="1" applyFill="1" applyBorder="1" applyAlignment="1">
      <alignment horizontal="center" vertical="center" wrapText="1"/>
      <protection/>
    </xf>
    <xf numFmtId="0" fontId="14" fillId="0" borderId="33" xfId="54" applyFont="1" applyFill="1" applyBorder="1" applyAlignment="1">
      <alignment horizontal="center" vertical="center" wrapText="1"/>
      <protection/>
    </xf>
    <xf numFmtId="0" fontId="14" fillId="0" borderId="32" xfId="54" applyFont="1" applyFill="1" applyBorder="1" applyAlignment="1">
      <alignment horizontal="center" vertical="center" wrapText="1"/>
      <protection/>
    </xf>
    <xf numFmtId="0" fontId="57" fillId="0" borderId="34" xfId="54" applyFont="1" applyFill="1" applyBorder="1" applyAlignment="1">
      <alignment horizontal="center" vertical="center" wrapText="1"/>
      <protection/>
    </xf>
    <xf numFmtId="0" fontId="57" fillId="0" borderId="25" xfId="54" applyFont="1" applyFill="1" applyBorder="1" applyAlignment="1">
      <alignment horizontal="center" vertical="center" wrapText="1"/>
      <protection/>
    </xf>
    <xf numFmtId="0" fontId="55" fillId="33" borderId="11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0" fontId="57" fillId="0" borderId="24" xfId="54" applyFont="1" applyFill="1" applyBorder="1" applyAlignment="1">
      <alignment horizontal="center" vertical="center" wrapText="1"/>
      <protection/>
    </xf>
    <xf numFmtId="0" fontId="55" fillId="33" borderId="35" xfId="54" applyFont="1" applyFill="1" applyBorder="1" applyAlignment="1">
      <alignment horizontal="center" vertical="center" wrapText="1"/>
      <protection/>
    </xf>
    <xf numFmtId="0" fontId="55" fillId="33" borderId="36" xfId="54" applyFont="1" applyFill="1" applyBorder="1" applyAlignment="1">
      <alignment horizontal="center" vertical="center" wrapText="1"/>
      <protection/>
    </xf>
    <xf numFmtId="0" fontId="58" fillId="33" borderId="35" xfId="54" applyFont="1" applyFill="1" applyBorder="1" applyAlignment="1">
      <alignment horizontal="center" vertical="center" wrapText="1"/>
      <protection/>
    </xf>
    <xf numFmtId="0" fontId="58" fillId="33" borderId="36" xfId="54" applyFont="1" applyFill="1" applyBorder="1" applyAlignment="1">
      <alignment horizontal="center" vertical="center" wrapText="1"/>
      <protection/>
    </xf>
    <xf numFmtId="0" fontId="55" fillId="33" borderId="37" xfId="54" applyFont="1" applyFill="1" applyBorder="1" applyAlignment="1">
      <alignment horizontal="center" vertical="center" wrapText="1"/>
      <protection/>
    </xf>
    <xf numFmtId="0" fontId="55" fillId="33" borderId="38" xfId="54" applyFont="1" applyFill="1" applyBorder="1" applyAlignment="1">
      <alignment horizontal="center" vertical="center" wrapText="1"/>
      <protection/>
    </xf>
    <xf numFmtId="0" fontId="55" fillId="33" borderId="39" xfId="54" applyFont="1" applyFill="1" applyBorder="1" applyAlignment="1">
      <alignment horizontal="center" vertical="center" wrapText="1"/>
      <protection/>
    </xf>
    <xf numFmtId="0" fontId="55" fillId="0" borderId="35" xfId="54" applyFont="1" applyBorder="1" applyAlignment="1">
      <alignment horizontal="center" vertical="center" wrapText="1"/>
      <protection/>
    </xf>
    <xf numFmtId="0" fontId="55" fillId="0" borderId="31" xfId="54" applyFont="1" applyFill="1" applyBorder="1" applyAlignment="1">
      <alignment horizontal="center" vertical="center" wrapText="1"/>
      <protection/>
    </xf>
    <xf numFmtId="0" fontId="55" fillId="0" borderId="40" xfId="54" applyFont="1" applyFill="1" applyBorder="1" applyAlignment="1">
      <alignment horizontal="center" vertical="center" wrapText="1"/>
      <protection/>
    </xf>
    <xf numFmtId="0" fontId="13" fillId="0" borderId="17" xfId="54" applyFont="1" applyFill="1" applyBorder="1" applyAlignment="1">
      <alignment horizontal="center" vertical="center" wrapText="1"/>
      <protection/>
    </xf>
    <xf numFmtId="0" fontId="13" fillId="0" borderId="40" xfId="54" applyFont="1" applyFill="1" applyBorder="1" applyAlignment="1">
      <alignment horizontal="center" vertical="center" wrapText="1"/>
      <protection/>
    </xf>
    <xf numFmtId="0" fontId="59" fillId="0" borderId="25" xfId="54" applyFont="1" applyFill="1" applyBorder="1" applyAlignment="1">
      <alignment horizontal="center" vertical="center" wrapText="1"/>
      <protection/>
    </xf>
    <xf numFmtId="0" fontId="57" fillId="0" borderId="41" xfId="54" applyFont="1" applyFill="1" applyBorder="1" applyAlignment="1">
      <alignment horizontal="center" vertical="center" wrapText="1"/>
      <protection/>
    </xf>
    <xf numFmtId="0" fontId="57" fillId="0" borderId="42" xfId="54" applyFont="1" applyFill="1" applyBorder="1" applyAlignment="1">
      <alignment horizontal="center" vertical="center" wrapText="1"/>
      <protection/>
    </xf>
    <xf numFmtId="0" fontId="14" fillId="0" borderId="42" xfId="54" applyFont="1" applyFill="1" applyBorder="1" applyAlignment="1">
      <alignment horizontal="center" vertical="center" wrapText="1"/>
      <protection/>
    </xf>
    <xf numFmtId="0" fontId="57" fillId="0" borderId="43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textRotation="90" wrapText="1"/>
      <protection/>
    </xf>
    <xf numFmtId="0" fontId="11" fillId="0" borderId="11" xfId="54" applyFont="1" applyBorder="1" applyAlignment="1">
      <alignment horizontal="center" textRotation="90" wrapText="1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60" fillId="0" borderId="18" xfId="0" applyFont="1" applyBorder="1" applyAlignment="1">
      <alignment horizontal="center"/>
    </xf>
    <xf numFmtId="0" fontId="60" fillId="34" borderId="18" xfId="0" applyFont="1" applyFill="1" applyBorder="1" applyAlignment="1">
      <alignment horizontal="center"/>
    </xf>
    <xf numFmtId="0" fontId="60" fillId="34" borderId="18" xfId="0" applyFont="1" applyFill="1" applyBorder="1" applyAlignment="1">
      <alignment/>
    </xf>
    <xf numFmtId="0" fontId="57" fillId="0" borderId="44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57" fillId="0" borderId="45" xfId="0" applyFont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57" fillId="0" borderId="46" xfId="0" applyFont="1" applyBorder="1" applyAlignment="1">
      <alignment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5" xfId="0" applyFont="1" applyBorder="1" applyAlignment="1">
      <alignment vertical="center" wrapText="1"/>
    </xf>
    <xf numFmtId="0" fontId="55" fillId="0" borderId="46" xfId="0" applyFont="1" applyBorder="1" applyAlignment="1">
      <alignment vertical="center" wrapText="1"/>
    </xf>
    <xf numFmtId="0" fontId="55" fillId="0" borderId="47" xfId="0" applyFont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0" fontId="59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5" fillId="0" borderId="49" xfId="0" applyFont="1" applyBorder="1" applyAlignment="1">
      <alignment vertical="center" wrapText="1"/>
    </xf>
    <xf numFmtId="0" fontId="55" fillId="0" borderId="50" xfId="0" applyFont="1" applyBorder="1" applyAlignment="1">
      <alignment horizontal="center" vertical="center" wrapText="1"/>
    </xf>
    <xf numFmtId="0" fontId="57" fillId="0" borderId="51" xfId="0" applyFont="1" applyBorder="1" applyAlignment="1">
      <alignment vertical="center" wrapText="1"/>
    </xf>
    <xf numFmtId="0" fontId="14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56" fillId="34" borderId="23" xfId="54" applyFont="1" applyFill="1" applyBorder="1" applyAlignment="1">
      <alignment wrapText="1"/>
      <protection/>
    </xf>
    <xf numFmtId="0" fontId="56" fillId="34" borderId="23" xfId="54" applyFont="1" applyFill="1" applyBorder="1" applyAlignment="1">
      <alignment vertical="center" wrapText="1"/>
      <protection/>
    </xf>
    <xf numFmtId="0" fontId="56" fillId="34" borderId="23" xfId="54" applyFont="1" applyFill="1" applyBorder="1" applyAlignment="1">
      <alignment horizontal="left" vertical="center" wrapText="1"/>
      <protection/>
    </xf>
    <xf numFmtId="0" fontId="11" fillId="34" borderId="23" xfId="54" applyFont="1" applyFill="1" applyBorder="1" applyAlignment="1">
      <alignment wrapText="1"/>
      <protection/>
    </xf>
    <xf numFmtId="0" fontId="59" fillId="0" borderId="22" xfId="54" applyFont="1" applyFill="1" applyBorder="1" applyAlignment="1">
      <alignment horizontal="center" vertical="center" wrapText="1"/>
      <protection/>
    </xf>
    <xf numFmtId="0" fontId="59" fillId="0" borderId="29" xfId="54" applyFont="1" applyFill="1" applyBorder="1" applyAlignment="1">
      <alignment horizontal="center" vertical="center" wrapText="1"/>
      <protection/>
    </xf>
    <xf numFmtId="0" fontId="56" fillId="0" borderId="52" xfId="54" applyFont="1" applyBorder="1" applyAlignment="1">
      <alignment horizontal="center" textRotation="90" wrapText="1"/>
      <protection/>
    </xf>
    <xf numFmtId="0" fontId="56" fillId="0" borderId="36" xfId="54" applyFont="1" applyBorder="1" applyAlignment="1">
      <alignment horizontal="center" textRotation="90" wrapText="1"/>
      <protection/>
    </xf>
    <xf numFmtId="0" fontId="55" fillId="33" borderId="53" xfId="54" applyFont="1" applyFill="1" applyBorder="1" applyAlignment="1">
      <alignment horizontal="center" vertical="center" wrapText="1"/>
      <protection/>
    </xf>
    <xf numFmtId="0" fontId="55" fillId="33" borderId="54" xfId="54" applyFont="1" applyFill="1" applyBorder="1" applyAlignment="1">
      <alignment horizontal="center" vertical="center" wrapText="1"/>
      <protection/>
    </xf>
    <xf numFmtId="0" fontId="55" fillId="0" borderId="55" xfId="54" applyFont="1" applyFill="1" applyBorder="1" applyAlignment="1">
      <alignment horizontal="center" vertical="center" wrapText="1"/>
      <protection/>
    </xf>
    <xf numFmtId="0" fontId="55" fillId="0" borderId="56" xfId="54" applyFont="1" applyFill="1" applyBorder="1" applyAlignment="1">
      <alignment horizontal="center" vertical="center" wrapText="1"/>
      <protection/>
    </xf>
    <xf numFmtId="0" fontId="55" fillId="0" borderId="57" xfId="54" applyFont="1" applyFill="1" applyBorder="1" applyAlignment="1">
      <alignment horizontal="center" vertical="center" wrapText="1"/>
      <protection/>
    </xf>
    <xf numFmtId="0" fontId="55" fillId="0" borderId="58" xfId="54" applyFont="1" applyFill="1" applyBorder="1" applyAlignment="1">
      <alignment horizontal="center" vertical="center" wrapText="1"/>
      <protection/>
    </xf>
    <xf numFmtId="0" fontId="55" fillId="0" borderId="35" xfId="54" applyFont="1" applyFill="1" applyBorder="1" applyAlignment="1">
      <alignment horizontal="center" vertical="center" wrapText="1"/>
      <protection/>
    </xf>
    <xf numFmtId="0" fontId="55" fillId="0" borderId="36" xfId="54" applyFont="1" applyFill="1" applyBorder="1" applyAlignment="1">
      <alignment horizontal="center" vertical="center" wrapText="1"/>
      <protection/>
    </xf>
    <xf numFmtId="0" fontId="56" fillId="0" borderId="59" xfId="54" applyFont="1" applyBorder="1" applyAlignment="1">
      <alignment horizontal="center" textRotation="90" wrapText="1"/>
      <protection/>
    </xf>
    <xf numFmtId="0" fontId="55" fillId="33" borderId="46" xfId="54" applyFont="1" applyFill="1" applyBorder="1" applyAlignment="1">
      <alignment horizontal="center" vertical="center" wrapText="1"/>
      <protection/>
    </xf>
    <xf numFmtId="0" fontId="59" fillId="0" borderId="33" xfId="54" applyFont="1" applyFill="1" applyBorder="1" applyAlignment="1">
      <alignment horizontal="center" vertical="center" wrapText="1"/>
      <protection/>
    </xf>
    <xf numFmtId="0" fontId="59" fillId="0" borderId="42" xfId="54" applyFont="1" applyFill="1" applyBorder="1" applyAlignment="1">
      <alignment horizontal="center" vertical="center" wrapText="1"/>
      <protection/>
    </xf>
    <xf numFmtId="0" fontId="57" fillId="0" borderId="45" xfId="0" applyFont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63" fillId="33" borderId="10" xfId="54" applyFont="1" applyFill="1" applyBorder="1" applyAlignment="1">
      <alignment horizontal="left" vertical="center" wrapText="1"/>
      <protection/>
    </xf>
    <xf numFmtId="0" fontId="63" fillId="33" borderId="12" xfId="54" applyFont="1" applyFill="1" applyBorder="1" applyAlignment="1">
      <alignment horizontal="left" vertical="center"/>
      <protection/>
    </xf>
    <xf numFmtId="0" fontId="55" fillId="33" borderId="53" xfId="54" applyFont="1" applyFill="1" applyBorder="1" applyAlignment="1">
      <alignment horizontal="left" vertical="center" wrapText="1"/>
      <protection/>
    </xf>
    <xf numFmtId="0" fontId="55" fillId="33" borderId="60" xfId="54" applyFont="1" applyFill="1" applyBorder="1" applyAlignment="1">
      <alignment horizontal="left" vertical="center"/>
      <protection/>
    </xf>
    <xf numFmtId="0" fontId="64" fillId="0" borderId="10" xfId="54" applyFont="1" applyBorder="1" applyAlignment="1">
      <alignment horizontal="left" vertical="center" wrapText="1"/>
      <protection/>
    </xf>
    <xf numFmtId="0" fontId="64" fillId="0" borderId="12" xfId="54" applyFont="1" applyBorder="1" applyAlignment="1">
      <alignment horizontal="left" vertical="center"/>
      <protection/>
    </xf>
    <xf numFmtId="0" fontId="65" fillId="33" borderId="10" xfId="54" applyFont="1" applyFill="1" applyBorder="1" applyAlignment="1">
      <alignment horizontal="left" vertical="center" wrapText="1"/>
      <protection/>
    </xf>
    <xf numFmtId="0" fontId="65" fillId="33" borderId="12" xfId="54" applyFont="1" applyFill="1" applyBorder="1" applyAlignment="1">
      <alignment horizontal="left" vertical="center"/>
      <protection/>
    </xf>
    <xf numFmtId="0" fontId="11" fillId="0" borderId="61" xfId="54" applyFont="1" applyFill="1" applyBorder="1" applyAlignment="1">
      <alignment horizontal="left" vertical="center" wrapText="1"/>
      <protection/>
    </xf>
    <xf numFmtId="0" fontId="11" fillId="0" borderId="62" xfId="54" applyFont="1" applyFill="1" applyBorder="1" applyAlignment="1">
      <alignment horizontal="left" vertical="center" wrapText="1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31" xfId="54" applyFont="1" applyFill="1" applyBorder="1" applyAlignment="1">
      <alignment horizontal="left" vertical="center" wrapText="1"/>
      <protection/>
    </xf>
    <xf numFmtId="0" fontId="66" fillId="0" borderId="16" xfId="54" applyFont="1" applyBorder="1" applyAlignment="1">
      <alignment horizontal="center" vertical="center" wrapText="1"/>
      <protection/>
    </xf>
    <xf numFmtId="0" fontId="66" fillId="0" borderId="31" xfId="54" applyFont="1" applyBorder="1" applyAlignment="1">
      <alignment horizontal="center" vertical="center" wrapText="1"/>
      <protection/>
    </xf>
    <xf numFmtId="0" fontId="56" fillId="0" borderId="26" xfId="54" applyFont="1" applyFill="1" applyBorder="1" applyAlignment="1">
      <alignment horizontal="left" vertical="center" wrapText="1"/>
      <protection/>
    </xf>
    <xf numFmtId="0" fontId="56" fillId="0" borderId="27" xfId="54" applyFont="1" applyFill="1" applyBorder="1" applyAlignment="1">
      <alignment horizontal="left" vertical="center" wrapText="1"/>
      <protection/>
    </xf>
    <xf numFmtId="0" fontId="13" fillId="33" borderId="10" xfId="54" applyFont="1" applyFill="1" applyBorder="1" applyAlignment="1">
      <alignment horizontal="left" vertical="center" wrapText="1"/>
      <protection/>
    </xf>
    <xf numFmtId="0" fontId="13" fillId="33" borderId="31" xfId="54" applyFont="1" applyFill="1" applyBorder="1" applyAlignment="1">
      <alignment horizontal="left" vertical="center" wrapText="1"/>
      <protection/>
    </xf>
    <xf numFmtId="0" fontId="56" fillId="0" borderId="61" xfId="54" applyFont="1" applyFill="1" applyBorder="1" applyAlignment="1">
      <alignment horizontal="left" vertical="center"/>
      <protection/>
    </xf>
    <xf numFmtId="0" fontId="56" fillId="0" borderId="63" xfId="54" applyFont="1" applyFill="1" applyBorder="1" applyAlignment="1">
      <alignment horizontal="left" vertical="center"/>
      <protection/>
    </xf>
    <xf numFmtId="0" fontId="66" fillId="0" borderId="15" xfId="54" applyFont="1" applyBorder="1" applyAlignment="1">
      <alignment horizontal="center" vertical="center" wrapText="1"/>
      <protection/>
    </xf>
    <xf numFmtId="0" fontId="66" fillId="0" borderId="43" xfId="54" applyFont="1" applyBorder="1" applyAlignment="1">
      <alignment horizontal="center" vertical="center" wrapText="1"/>
      <protection/>
    </xf>
    <xf numFmtId="0" fontId="66" fillId="0" borderId="42" xfId="54" applyFont="1" applyBorder="1" applyAlignment="1">
      <alignment horizontal="center" vertical="center" wrapText="1"/>
      <protection/>
    </xf>
    <xf numFmtId="0" fontId="11" fillId="0" borderId="64" xfId="54" applyFont="1" applyFill="1" applyBorder="1" applyAlignment="1">
      <alignment horizontal="left" vertical="center" wrapText="1"/>
      <protection/>
    </xf>
    <xf numFmtId="0" fontId="11" fillId="0" borderId="47" xfId="54" applyFont="1" applyFill="1" applyBorder="1" applyAlignment="1">
      <alignment horizontal="left" vertical="center" wrapText="1"/>
      <protection/>
    </xf>
    <xf numFmtId="0" fontId="56" fillId="0" borderId="60" xfId="54" applyFont="1" applyBorder="1" applyAlignment="1">
      <alignment horizontal="center" vertical="center" wrapText="1"/>
      <protection/>
    </xf>
    <xf numFmtId="0" fontId="56" fillId="0" borderId="54" xfId="54" applyFont="1" applyBorder="1" applyAlignment="1">
      <alignment horizontal="center" vertical="center" wrapText="1"/>
      <protection/>
    </xf>
    <xf numFmtId="0" fontId="67" fillId="0" borderId="0" xfId="54" applyFont="1" applyAlignment="1">
      <alignment horizontal="center" vertical="center" wrapText="1"/>
      <protection/>
    </xf>
    <xf numFmtId="0" fontId="57" fillId="0" borderId="10" xfId="54" applyFont="1" applyBorder="1" applyAlignment="1">
      <alignment horizontal="center" vertical="center" wrapText="1"/>
      <protection/>
    </xf>
    <xf numFmtId="0" fontId="57" fillId="0" borderId="12" xfId="54" applyFont="1" applyBorder="1" applyAlignment="1">
      <alignment wrapText="1"/>
      <protection/>
    </xf>
    <xf numFmtId="0" fontId="57" fillId="0" borderId="31" xfId="54" applyFont="1" applyBorder="1" applyAlignment="1">
      <alignment wrapText="1"/>
      <protection/>
    </xf>
    <xf numFmtId="0" fontId="68" fillId="0" borderId="43" xfId="54" applyFont="1" applyBorder="1" applyAlignment="1">
      <alignment horizontal="center" vertical="center" wrapText="1"/>
      <protection/>
    </xf>
    <xf numFmtId="0" fontId="68" fillId="0" borderId="42" xfId="54" applyFont="1" applyBorder="1" applyAlignment="1">
      <alignment horizontal="center" vertical="center" wrapText="1"/>
      <protection/>
    </xf>
    <xf numFmtId="0" fontId="56" fillId="0" borderId="59" xfId="54" applyFont="1" applyBorder="1" applyAlignment="1">
      <alignment horizontal="center" vertical="center" wrapText="1"/>
      <protection/>
    </xf>
    <xf numFmtId="0" fontId="56" fillId="0" borderId="65" xfId="54" applyFont="1" applyBorder="1" applyAlignment="1">
      <alignment horizontal="center" vertical="center" wrapText="1"/>
      <protection/>
    </xf>
    <xf numFmtId="0" fontId="56" fillId="0" borderId="64" xfId="54" applyFont="1" applyBorder="1" applyAlignment="1">
      <alignment horizontal="center" vertical="center" wrapText="1"/>
      <protection/>
    </xf>
    <xf numFmtId="0" fontId="56" fillId="0" borderId="46" xfId="54" applyFont="1" applyBorder="1" applyAlignment="1">
      <alignment horizontal="center" vertical="center" wrapText="1"/>
      <protection/>
    </xf>
    <xf numFmtId="0" fontId="60" fillId="0" borderId="12" xfId="54" applyFont="1" applyBorder="1" applyAlignment="1">
      <alignment horizontal="center" vertical="center" wrapText="1"/>
      <protection/>
    </xf>
    <xf numFmtId="0" fontId="60" fillId="0" borderId="31" xfId="54" applyFont="1" applyBorder="1" applyAlignment="1">
      <alignment horizontal="center" vertical="center" wrapText="1"/>
      <protection/>
    </xf>
    <xf numFmtId="0" fontId="60" fillId="0" borderId="10" xfId="54" applyFont="1" applyBorder="1" applyAlignment="1">
      <alignment horizontal="center" vertical="center" wrapText="1"/>
      <protection/>
    </xf>
    <xf numFmtId="0" fontId="66" fillId="0" borderId="52" xfId="54" applyFont="1" applyBorder="1" applyAlignment="1">
      <alignment horizontal="center" vertical="center" wrapText="1"/>
      <protection/>
    </xf>
    <xf numFmtId="0" fontId="66" fillId="0" borderId="38" xfId="54" applyFont="1" applyBorder="1" applyAlignment="1">
      <alignment horizontal="center" vertical="center" wrapText="1"/>
      <protection/>
    </xf>
    <xf numFmtId="0" fontId="57" fillId="0" borderId="12" xfId="54" applyFont="1" applyBorder="1" applyAlignment="1">
      <alignment horizontal="center" vertical="center" wrapText="1"/>
      <protection/>
    </xf>
    <xf numFmtId="0" fontId="57" fillId="0" borderId="31" xfId="54" applyFont="1" applyBorder="1" applyAlignment="1">
      <alignment horizontal="center" vertical="center" wrapText="1"/>
      <protection/>
    </xf>
    <xf numFmtId="0" fontId="56" fillId="0" borderId="55" xfId="54" applyFont="1" applyBorder="1" applyAlignment="1">
      <alignment horizontal="center" vertical="center" wrapText="1"/>
      <protection/>
    </xf>
    <xf numFmtId="0" fontId="56" fillId="0" borderId="56" xfId="54" applyFont="1" applyBorder="1" applyAlignment="1">
      <alignment horizontal="center" vertical="center" wrapText="1"/>
      <protection/>
    </xf>
    <xf numFmtId="0" fontId="56" fillId="0" borderId="57" xfId="54" applyFont="1" applyBorder="1" applyAlignment="1">
      <alignment horizontal="center" vertical="center" wrapText="1"/>
      <protection/>
    </xf>
    <xf numFmtId="0" fontId="56" fillId="0" borderId="58" xfId="54" applyFont="1" applyBorder="1" applyAlignment="1">
      <alignment horizontal="center" vertical="center" wrapText="1"/>
      <protection/>
    </xf>
    <xf numFmtId="0" fontId="56" fillId="0" borderId="47" xfId="54" applyFont="1" applyBorder="1" applyAlignment="1">
      <alignment horizontal="center" vertical="center" wrapText="1"/>
      <protection/>
    </xf>
    <xf numFmtId="0" fontId="56" fillId="0" borderId="35" xfId="54" applyFont="1" applyFill="1" applyBorder="1" applyAlignment="1">
      <alignment horizontal="center" vertical="center" wrapText="1"/>
      <protection/>
    </xf>
    <xf numFmtId="0" fontId="56" fillId="0" borderId="24" xfId="54" applyFont="1" applyFill="1" applyBorder="1" applyAlignment="1">
      <alignment horizontal="center" vertical="center" wrapText="1"/>
      <protection/>
    </xf>
    <xf numFmtId="0" fontId="56" fillId="0" borderId="53" xfId="54" applyFont="1" applyFill="1" applyBorder="1" applyAlignment="1">
      <alignment horizontal="center" vertical="center" wrapText="1"/>
      <protection/>
    </xf>
    <xf numFmtId="0" fontId="60" fillId="0" borderId="65" xfId="54" applyFont="1" applyFill="1" applyBorder="1" applyAlignment="1">
      <alignment horizontal="center" vertical="center" wrapText="1"/>
      <protection/>
    </xf>
    <xf numFmtId="0" fontId="60" fillId="0" borderId="51" xfId="54" applyFont="1" applyFill="1" applyBorder="1" applyAlignment="1">
      <alignment horizontal="center" vertical="center" wrapText="1"/>
      <protection/>
    </xf>
    <xf numFmtId="0" fontId="60" fillId="0" borderId="46" xfId="54" applyFont="1" applyFill="1" applyBorder="1" applyAlignment="1">
      <alignment horizontal="center" vertical="center" wrapText="1"/>
      <protection/>
    </xf>
    <xf numFmtId="0" fontId="60" fillId="0" borderId="52" xfId="54" applyFont="1" applyBorder="1" applyAlignment="1">
      <alignment horizontal="center" textRotation="90" wrapText="1"/>
      <protection/>
    </xf>
    <xf numFmtId="0" fontId="60" fillId="0" borderId="65" xfId="54" applyFont="1" applyBorder="1" applyAlignment="1">
      <alignment horizontal="center" textRotation="90" wrapText="1"/>
      <protection/>
    </xf>
    <xf numFmtId="0" fontId="60" fillId="0" borderId="0" xfId="54" applyFont="1" applyBorder="1" applyAlignment="1">
      <alignment horizontal="center" textRotation="90" wrapText="1"/>
      <protection/>
    </xf>
    <xf numFmtId="0" fontId="60" fillId="0" borderId="51" xfId="54" applyFont="1" applyBorder="1" applyAlignment="1">
      <alignment horizontal="center" textRotation="90" wrapText="1"/>
      <protection/>
    </xf>
    <xf numFmtId="0" fontId="60" fillId="0" borderId="47" xfId="54" applyFont="1" applyBorder="1" applyAlignment="1">
      <alignment horizontal="center" textRotation="90" wrapText="1"/>
      <protection/>
    </xf>
    <xf numFmtId="0" fontId="60" fillId="0" borderId="46" xfId="54" applyFont="1" applyBorder="1" applyAlignment="1">
      <alignment horizontal="center" textRotation="90" wrapText="1"/>
      <protection/>
    </xf>
    <xf numFmtId="0" fontId="11" fillId="0" borderId="59" xfId="54" applyFont="1" applyBorder="1" applyAlignment="1">
      <alignment horizontal="center" textRotation="90" wrapText="1"/>
      <protection/>
    </xf>
    <xf numFmtId="0" fontId="11" fillId="0" borderId="65" xfId="54" applyFont="1" applyBorder="1" applyAlignment="1">
      <alignment horizontal="center" textRotation="90" wrapText="1"/>
      <protection/>
    </xf>
    <xf numFmtId="0" fontId="11" fillId="0" borderId="66" xfId="54" applyFont="1" applyBorder="1" applyAlignment="1">
      <alignment horizontal="center" textRotation="90" wrapText="1"/>
      <protection/>
    </xf>
    <xf numFmtId="0" fontId="11" fillId="0" borderId="51" xfId="54" applyFont="1" applyBorder="1" applyAlignment="1">
      <alignment horizontal="center" textRotation="90" wrapText="1"/>
      <protection/>
    </xf>
    <xf numFmtId="0" fontId="11" fillId="0" borderId="64" xfId="54" applyFont="1" applyBorder="1" applyAlignment="1">
      <alignment horizontal="center" textRotation="90" wrapText="1"/>
      <protection/>
    </xf>
    <xf numFmtId="0" fontId="11" fillId="0" borderId="46" xfId="54" applyFont="1" applyBorder="1" applyAlignment="1">
      <alignment horizontal="center" textRotation="90" wrapText="1"/>
      <protection/>
    </xf>
    <xf numFmtId="0" fontId="66" fillId="0" borderId="47" xfId="54" applyFont="1" applyBorder="1" applyAlignment="1">
      <alignment horizontal="center" vertical="center" wrapText="1"/>
      <protection/>
    </xf>
    <xf numFmtId="0" fontId="66" fillId="0" borderId="46" xfId="54" applyFont="1" applyBorder="1" applyAlignment="1">
      <alignment horizontal="center" vertical="center" wrapText="1"/>
      <protection/>
    </xf>
    <xf numFmtId="0" fontId="66" fillId="0" borderId="0" xfId="54" applyFont="1" applyBorder="1" applyAlignment="1">
      <alignment horizontal="center" vertical="center" wrapText="1"/>
      <protection/>
    </xf>
    <xf numFmtId="0" fontId="57" fillId="0" borderId="59" xfId="54" applyFont="1" applyBorder="1" applyAlignment="1">
      <alignment horizontal="center" vertical="center" wrapText="1"/>
      <protection/>
    </xf>
    <xf numFmtId="0" fontId="57" fillId="0" borderId="52" xfId="54" applyFont="1" applyBorder="1" applyAlignment="1">
      <alignment horizontal="center" vertical="center" wrapText="1"/>
      <protection/>
    </xf>
    <xf numFmtId="0" fontId="57" fillId="0" borderId="65" xfId="54" applyFont="1" applyBorder="1" applyAlignment="1">
      <alignment horizontal="center" vertical="center" wrapText="1"/>
      <protection/>
    </xf>
    <xf numFmtId="0" fontId="56" fillId="0" borderId="43" xfId="54" applyFont="1" applyBorder="1" applyAlignment="1">
      <alignment horizontal="center" vertical="center" wrapText="1"/>
      <protection/>
    </xf>
    <xf numFmtId="0" fontId="56" fillId="0" borderId="42" xfId="54" applyFont="1" applyBorder="1" applyAlignment="1">
      <alignment horizontal="center" vertical="center" wrapText="1"/>
      <protection/>
    </xf>
    <xf numFmtId="0" fontId="56" fillId="0" borderId="0" xfId="54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60" fillId="0" borderId="28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32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7" fillId="0" borderId="4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57" fillId="0" borderId="4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7"/>
  <sheetViews>
    <sheetView zoomScale="85" zoomScaleNormal="85" zoomScalePageLayoutView="0" workbookViewId="0" topLeftCell="A1">
      <selection activeCell="AB40" sqref="AB40"/>
    </sheetView>
  </sheetViews>
  <sheetFormatPr defaultColWidth="9.140625" defaultRowHeight="15"/>
  <cols>
    <col min="1" max="1" width="4.7109375" style="0" customWidth="1"/>
    <col min="2" max="2" width="16.00390625" style="0" customWidth="1"/>
    <col min="3" max="3" width="4.28125" style="0" customWidth="1"/>
    <col min="4" max="4" width="4.8515625" style="0" customWidth="1"/>
    <col min="5" max="5" width="3.57421875" style="0" customWidth="1"/>
    <col min="6" max="6" width="5.28125" style="0" customWidth="1"/>
    <col min="7" max="7" width="4.28125" style="0" customWidth="1"/>
    <col min="8" max="8" width="4.57421875" style="0" customWidth="1"/>
    <col min="9" max="9" width="3.7109375" style="0" customWidth="1"/>
    <col min="10" max="10" width="5.140625" style="0" customWidth="1"/>
    <col min="11" max="11" width="3.57421875" style="0" customWidth="1"/>
    <col min="12" max="12" width="6.00390625" style="0" customWidth="1"/>
    <col min="13" max="13" width="4.7109375" style="0" customWidth="1"/>
    <col min="14" max="14" width="5.57421875" style="0" customWidth="1"/>
    <col min="15" max="15" width="3.8515625" style="0" customWidth="1"/>
    <col min="16" max="17" width="4.7109375" style="0" customWidth="1"/>
    <col min="18" max="19" width="5.00390625" style="0" customWidth="1"/>
    <col min="20" max="20" width="4.28125" style="0" customWidth="1"/>
    <col min="21" max="21" width="4.140625" style="0" customWidth="1"/>
    <col min="22" max="22" width="4.7109375" style="0" customWidth="1"/>
    <col min="23" max="23" width="4.28125" style="0" customWidth="1"/>
    <col min="24" max="24" width="5.140625" style="0" customWidth="1"/>
    <col min="25" max="25" width="3.7109375" style="0" customWidth="1"/>
    <col min="26" max="26" width="5.140625" style="0" customWidth="1"/>
    <col min="27" max="27" width="4.28125" style="0" customWidth="1"/>
    <col min="28" max="28" width="4.7109375" style="0" customWidth="1"/>
    <col min="29" max="29" width="4.28125" style="0" customWidth="1"/>
    <col min="30" max="30" width="5.140625" style="0" customWidth="1"/>
    <col min="31" max="33" width="4.140625" style="0" customWidth="1"/>
    <col min="34" max="34" width="5.421875" style="0" customWidth="1"/>
    <col min="35" max="35" width="3.8515625" style="0" customWidth="1"/>
    <col min="36" max="36" width="5.57421875" style="0" customWidth="1"/>
    <col min="37" max="37" width="3.7109375" style="0" customWidth="1"/>
    <col min="38" max="38" width="5.140625" style="0" customWidth="1"/>
    <col min="39" max="39" width="4.421875" style="0" customWidth="1"/>
    <col min="40" max="41" width="4.7109375" style="0" customWidth="1"/>
    <col min="42" max="42" width="5.28125" style="0" customWidth="1"/>
    <col min="43" max="43" width="4.28125" style="0" customWidth="1"/>
    <col min="44" max="44" width="5.7109375" style="0" customWidth="1"/>
    <col min="45" max="45" width="4.28125" style="0" customWidth="1"/>
    <col min="46" max="46" width="4.421875" style="0" customWidth="1"/>
    <col min="47" max="47" width="4.7109375" style="0" customWidth="1"/>
    <col min="48" max="48" width="5.00390625" style="0" customWidth="1"/>
    <col min="49" max="49" width="4.7109375" style="0" customWidth="1"/>
    <col min="50" max="50" width="5.140625" style="0" customWidth="1"/>
    <col min="51" max="51" width="4.57421875" style="0" customWidth="1"/>
    <col min="52" max="52" width="4.7109375" style="0" customWidth="1"/>
    <col min="53" max="53" width="4.140625" style="0" customWidth="1"/>
    <col min="54" max="54" width="5.28125" style="0" customWidth="1"/>
    <col min="55" max="55" width="4.57421875" style="0" customWidth="1"/>
    <col min="56" max="56" width="5.421875" style="0" customWidth="1"/>
    <col min="57" max="57" width="4.00390625" style="0" customWidth="1"/>
    <col min="58" max="60" width="4.28125" style="0" customWidth="1"/>
    <col min="61" max="61" width="3.7109375" style="0" customWidth="1"/>
    <col min="62" max="62" width="4.28125" style="0" customWidth="1"/>
  </cols>
  <sheetData>
    <row r="1" spans="1:62" ht="22.5">
      <c r="A1" s="12"/>
      <c r="B1" s="158" t="s">
        <v>60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</row>
    <row r="2" spans="1:62" ht="16.5" thickBot="1">
      <c r="A2" s="12"/>
      <c r="B2" s="2"/>
      <c r="C2" s="2"/>
      <c r="D2" s="2"/>
      <c r="E2" s="16"/>
      <c r="F2" s="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3"/>
      <c r="AS2" s="3"/>
      <c r="AT2" s="3"/>
      <c r="AU2" s="4"/>
      <c r="AV2" s="4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6.5" thickBot="1">
      <c r="A3" s="180" t="s">
        <v>0</v>
      </c>
      <c r="B3" s="183" t="s">
        <v>1</v>
      </c>
      <c r="C3" s="186" t="s">
        <v>2</v>
      </c>
      <c r="D3" s="187"/>
      <c r="E3" s="192" t="s">
        <v>3</v>
      </c>
      <c r="F3" s="193"/>
      <c r="G3" s="159" t="s">
        <v>4</v>
      </c>
      <c r="H3" s="160"/>
      <c r="I3" s="160"/>
      <c r="J3" s="160"/>
      <c r="K3" s="160"/>
      <c r="L3" s="161"/>
      <c r="M3" s="201" t="s">
        <v>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3"/>
      <c r="AW3" s="159" t="s">
        <v>6</v>
      </c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4"/>
    </row>
    <row r="4" spans="1:62" ht="15.75" thickBot="1">
      <c r="A4" s="181"/>
      <c r="B4" s="184"/>
      <c r="C4" s="188"/>
      <c r="D4" s="189"/>
      <c r="E4" s="194"/>
      <c r="F4" s="195"/>
      <c r="G4" s="164" t="s">
        <v>7</v>
      </c>
      <c r="H4" s="165"/>
      <c r="I4" s="168" t="s">
        <v>8</v>
      </c>
      <c r="J4" s="168"/>
      <c r="K4" s="168"/>
      <c r="L4" s="169"/>
      <c r="M4" s="164" t="s">
        <v>7</v>
      </c>
      <c r="N4" s="165"/>
      <c r="O4" s="170" t="s">
        <v>8</v>
      </c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9"/>
      <c r="AW4" s="175" t="s">
        <v>7</v>
      </c>
      <c r="AX4" s="176"/>
      <c r="AY4" s="170" t="s">
        <v>8</v>
      </c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9"/>
    </row>
    <row r="5" spans="1:62" ht="36.75" customHeight="1" thickBot="1">
      <c r="A5" s="181"/>
      <c r="B5" s="184"/>
      <c r="C5" s="190"/>
      <c r="D5" s="191"/>
      <c r="E5" s="196"/>
      <c r="F5" s="197"/>
      <c r="G5" s="166"/>
      <c r="H5" s="167"/>
      <c r="I5" s="171" t="s">
        <v>9</v>
      </c>
      <c r="J5" s="172"/>
      <c r="K5" s="198" t="s">
        <v>10</v>
      </c>
      <c r="L5" s="199"/>
      <c r="M5" s="166"/>
      <c r="N5" s="167"/>
      <c r="O5" s="152" t="s">
        <v>11</v>
      </c>
      <c r="P5" s="153"/>
      <c r="Q5" s="152" t="s">
        <v>12</v>
      </c>
      <c r="R5" s="153"/>
      <c r="S5" s="200" t="s">
        <v>13</v>
      </c>
      <c r="T5" s="153"/>
      <c r="U5" s="143" t="s">
        <v>14</v>
      </c>
      <c r="V5" s="151"/>
      <c r="W5" s="143" t="s">
        <v>15</v>
      </c>
      <c r="X5" s="151"/>
      <c r="Y5" s="152" t="s">
        <v>16</v>
      </c>
      <c r="Z5" s="153"/>
      <c r="AA5" s="204" t="s">
        <v>17</v>
      </c>
      <c r="AB5" s="205"/>
      <c r="AC5" s="206" t="s">
        <v>18</v>
      </c>
      <c r="AD5" s="205"/>
      <c r="AE5" s="152" t="s">
        <v>19</v>
      </c>
      <c r="AF5" s="153"/>
      <c r="AG5" s="152" t="s">
        <v>20</v>
      </c>
      <c r="AH5" s="153"/>
      <c r="AI5" s="152" t="s">
        <v>21</v>
      </c>
      <c r="AJ5" s="153"/>
      <c r="AK5" s="162" t="s">
        <v>22</v>
      </c>
      <c r="AL5" s="163"/>
      <c r="AM5" s="162" t="s">
        <v>23</v>
      </c>
      <c r="AN5" s="163"/>
      <c r="AO5" s="152" t="s">
        <v>24</v>
      </c>
      <c r="AP5" s="153"/>
      <c r="AQ5" s="152" t="s">
        <v>25</v>
      </c>
      <c r="AR5" s="153"/>
      <c r="AS5" s="152" t="s">
        <v>26</v>
      </c>
      <c r="AT5" s="153"/>
      <c r="AU5" s="143" t="s">
        <v>27</v>
      </c>
      <c r="AV5" s="144"/>
      <c r="AW5" s="177"/>
      <c r="AX5" s="178"/>
      <c r="AY5" s="179" t="s">
        <v>28</v>
      </c>
      <c r="AZ5" s="157"/>
      <c r="BA5" s="156" t="s">
        <v>29</v>
      </c>
      <c r="BB5" s="157"/>
      <c r="BC5" s="156" t="s">
        <v>30</v>
      </c>
      <c r="BD5" s="157"/>
      <c r="BE5" s="156" t="s">
        <v>31</v>
      </c>
      <c r="BF5" s="157"/>
      <c r="BG5" s="156" t="s">
        <v>32</v>
      </c>
      <c r="BH5" s="157"/>
      <c r="BI5" s="179" t="s">
        <v>33</v>
      </c>
      <c r="BJ5" s="167"/>
    </row>
    <row r="6" spans="1:62" ht="49.5" customHeight="1" thickBot="1">
      <c r="A6" s="182"/>
      <c r="B6" s="185"/>
      <c r="C6" s="115" t="s">
        <v>34</v>
      </c>
      <c r="D6" s="116" t="s">
        <v>35</v>
      </c>
      <c r="E6" s="85" t="s">
        <v>34</v>
      </c>
      <c r="F6" s="86" t="s">
        <v>35</v>
      </c>
      <c r="G6" s="5" t="s">
        <v>34</v>
      </c>
      <c r="H6" s="6" t="s">
        <v>35</v>
      </c>
      <c r="I6" s="7" t="s">
        <v>34</v>
      </c>
      <c r="J6" s="8" t="s">
        <v>35</v>
      </c>
      <c r="K6" s="7" t="s">
        <v>34</v>
      </c>
      <c r="L6" s="6" t="s">
        <v>35</v>
      </c>
      <c r="M6" s="125" t="s">
        <v>34</v>
      </c>
      <c r="N6" s="116" t="s">
        <v>35</v>
      </c>
      <c r="O6" s="9" t="s">
        <v>34</v>
      </c>
      <c r="P6" s="10" t="s">
        <v>35</v>
      </c>
      <c r="Q6" s="11" t="s">
        <v>34</v>
      </c>
      <c r="R6" s="8" t="s">
        <v>35</v>
      </c>
      <c r="S6" s="11" t="s">
        <v>34</v>
      </c>
      <c r="T6" s="8" t="s">
        <v>35</v>
      </c>
      <c r="U6" s="11" t="s">
        <v>34</v>
      </c>
      <c r="V6" s="8" t="s">
        <v>35</v>
      </c>
      <c r="W6" s="11" t="s">
        <v>34</v>
      </c>
      <c r="X6" s="8" t="s">
        <v>35</v>
      </c>
      <c r="Y6" s="11" t="s">
        <v>34</v>
      </c>
      <c r="Z6" s="8" t="s">
        <v>35</v>
      </c>
      <c r="AA6" s="11" t="s">
        <v>34</v>
      </c>
      <c r="AB6" s="8" t="s">
        <v>35</v>
      </c>
      <c r="AC6" s="11" t="s">
        <v>34</v>
      </c>
      <c r="AD6" s="8" t="s">
        <v>35</v>
      </c>
      <c r="AE6" s="11" t="s">
        <v>34</v>
      </c>
      <c r="AF6" s="8" t="s">
        <v>35</v>
      </c>
      <c r="AG6" s="11" t="s">
        <v>34</v>
      </c>
      <c r="AH6" s="8" t="s">
        <v>35</v>
      </c>
      <c r="AI6" s="11" t="s">
        <v>34</v>
      </c>
      <c r="AJ6" s="8" t="s">
        <v>35</v>
      </c>
      <c r="AK6" s="11" t="s">
        <v>34</v>
      </c>
      <c r="AL6" s="8" t="s">
        <v>35</v>
      </c>
      <c r="AM6" s="11" t="s">
        <v>34</v>
      </c>
      <c r="AN6" s="8" t="s">
        <v>35</v>
      </c>
      <c r="AO6" s="11" t="s">
        <v>34</v>
      </c>
      <c r="AP6" s="8" t="s">
        <v>35</v>
      </c>
      <c r="AQ6" s="11" t="s">
        <v>34</v>
      </c>
      <c r="AR6" s="8" t="s">
        <v>35</v>
      </c>
      <c r="AS6" s="11" t="s">
        <v>34</v>
      </c>
      <c r="AT6" s="8" t="s">
        <v>35</v>
      </c>
      <c r="AU6" s="8" t="s">
        <v>34</v>
      </c>
      <c r="AV6" s="6" t="s">
        <v>35</v>
      </c>
      <c r="AW6" s="9" t="s">
        <v>34</v>
      </c>
      <c r="AX6" s="6" t="s">
        <v>35</v>
      </c>
      <c r="AY6" s="10" t="s">
        <v>34</v>
      </c>
      <c r="AZ6" s="8" t="s">
        <v>35</v>
      </c>
      <c r="BA6" s="10" t="s">
        <v>34</v>
      </c>
      <c r="BB6" s="8" t="s">
        <v>35</v>
      </c>
      <c r="BC6" s="10" t="s">
        <v>34</v>
      </c>
      <c r="BD6" s="8" t="s">
        <v>35</v>
      </c>
      <c r="BE6" s="10" t="s">
        <v>34</v>
      </c>
      <c r="BF6" s="8" t="s">
        <v>35</v>
      </c>
      <c r="BG6" s="10" t="s">
        <v>34</v>
      </c>
      <c r="BH6" s="8" t="s">
        <v>35</v>
      </c>
      <c r="BI6" s="10" t="s">
        <v>34</v>
      </c>
      <c r="BJ6" s="6" t="s">
        <v>35</v>
      </c>
    </row>
    <row r="7" spans="1:62" ht="18" customHeight="1">
      <c r="A7" s="13">
        <v>1</v>
      </c>
      <c r="B7" s="109" t="s">
        <v>36</v>
      </c>
      <c r="C7" s="119">
        <f>G7+M7</f>
        <v>5</v>
      </c>
      <c r="D7" s="120">
        <f>H7+N7</f>
        <v>4</v>
      </c>
      <c r="E7" s="113"/>
      <c r="F7" s="19"/>
      <c r="G7" s="17"/>
      <c r="H7" s="18"/>
      <c r="I7" s="13"/>
      <c r="J7" s="14"/>
      <c r="K7" s="20"/>
      <c r="L7" s="21"/>
      <c r="M7" s="119">
        <f>O7+Q7+S7+U7+W7+Y7+AA7+AC7+AE7+AG7+AI7+AM7+AO7+AS7+AU7+AQ7</f>
        <v>5</v>
      </c>
      <c r="N7" s="120">
        <f>P7+R7+T7+V7+X7+Z7+AB7+AD7+AF7+AH7+AJ7+AN7+AP7+AT7+AV7+AR7</f>
        <v>4</v>
      </c>
      <c r="O7" s="20">
        <v>2</v>
      </c>
      <c r="P7" s="14">
        <v>3</v>
      </c>
      <c r="Q7" s="14">
        <v>1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1</v>
      </c>
      <c r="AF7" s="14"/>
      <c r="AG7" s="14">
        <v>1</v>
      </c>
      <c r="AH7" s="14">
        <v>1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21"/>
      <c r="AW7" s="15">
        <v>2</v>
      </c>
      <c r="AX7" s="77">
        <v>2</v>
      </c>
      <c r="AY7" s="20"/>
      <c r="AZ7" s="20"/>
      <c r="BA7" s="20"/>
      <c r="BB7" s="20"/>
      <c r="BC7" s="20"/>
      <c r="BD7" s="20"/>
      <c r="BE7" s="20">
        <v>1</v>
      </c>
      <c r="BF7" s="20">
        <v>1</v>
      </c>
      <c r="BG7" s="20"/>
      <c r="BH7" s="20"/>
      <c r="BI7" s="20">
        <v>1</v>
      </c>
      <c r="BJ7" s="23">
        <v>1</v>
      </c>
    </row>
    <row r="8" spans="1:62" ht="18" customHeight="1">
      <c r="A8" s="13">
        <v>2</v>
      </c>
      <c r="B8" s="109" t="s">
        <v>37</v>
      </c>
      <c r="C8" s="15">
        <f aca="true" t="shared" si="0" ref="C8:C23">G8+M8</f>
        <v>10</v>
      </c>
      <c r="D8" s="22">
        <f aca="true" t="shared" si="1" ref="D8:D23">H8+N8</f>
        <v>8</v>
      </c>
      <c r="E8" s="24">
        <v>7</v>
      </c>
      <c r="F8" s="26">
        <v>7</v>
      </c>
      <c r="G8" s="17">
        <v>5</v>
      </c>
      <c r="H8" s="18">
        <v>4</v>
      </c>
      <c r="I8" s="13">
        <v>1</v>
      </c>
      <c r="J8" s="14"/>
      <c r="K8" s="20">
        <v>4</v>
      </c>
      <c r="L8" s="21">
        <v>4</v>
      </c>
      <c r="M8" s="15">
        <f aca="true" t="shared" si="2" ref="M8:M23">O8+Q8+S8+U8+W8+Y8+AA8+AC8+AE8+AG8+AI8+AM8+AO8+AS8+AU8+AQ8</f>
        <v>5</v>
      </c>
      <c r="N8" s="22">
        <f aca="true" t="shared" si="3" ref="N8:N23">P8+R8+T8+V8+X8+Z8+AB8+AD8+AF8+AH8+AJ8+AN8+AP8+AT8+AV8+AR8</f>
        <v>4</v>
      </c>
      <c r="O8" s="20">
        <v>1</v>
      </c>
      <c r="P8" s="14">
        <v>1</v>
      </c>
      <c r="Q8" s="14"/>
      <c r="R8" s="14"/>
      <c r="S8" s="14">
        <v>1</v>
      </c>
      <c r="T8" s="14">
        <v>1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v>1</v>
      </c>
      <c r="AF8" s="14">
        <v>1</v>
      </c>
      <c r="AG8" s="14">
        <v>1</v>
      </c>
      <c r="AH8" s="14">
        <v>0</v>
      </c>
      <c r="AI8" s="14">
        <v>1</v>
      </c>
      <c r="AJ8" s="14">
        <v>1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21"/>
      <c r="AW8" s="15">
        <v>12</v>
      </c>
      <c r="AX8" s="77">
        <v>12</v>
      </c>
      <c r="AY8" s="20"/>
      <c r="AZ8" s="20"/>
      <c r="BA8" s="20"/>
      <c r="BB8" s="20"/>
      <c r="BC8" s="20"/>
      <c r="BD8" s="20"/>
      <c r="BE8" s="20">
        <v>11</v>
      </c>
      <c r="BF8" s="20">
        <v>11</v>
      </c>
      <c r="BG8" s="20"/>
      <c r="BH8" s="20"/>
      <c r="BI8" s="20">
        <v>1</v>
      </c>
      <c r="BJ8" s="23">
        <v>1</v>
      </c>
    </row>
    <row r="9" spans="1:62" ht="18" customHeight="1">
      <c r="A9" s="13">
        <v>3</v>
      </c>
      <c r="B9" s="109" t="s">
        <v>38</v>
      </c>
      <c r="C9" s="15">
        <f t="shared" si="0"/>
        <v>0</v>
      </c>
      <c r="D9" s="22">
        <f t="shared" si="1"/>
        <v>0</v>
      </c>
      <c r="E9" s="113"/>
      <c r="F9" s="19"/>
      <c r="G9" s="17"/>
      <c r="H9" s="18"/>
      <c r="I9" s="13"/>
      <c r="J9" s="14"/>
      <c r="K9" s="20"/>
      <c r="L9" s="21"/>
      <c r="M9" s="15">
        <f t="shared" si="2"/>
        <v>0</v>
      </c>
      <c r="N9" s="22">
        <f t="shared" si="3"/>
        <v>0</v>
      </c>
      <c r="O9" s="20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21"/>
      <c r="AW9" s="15"/>
      <c r="AX9" s="77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3"/>
    </row>
    <row r="10" spans="1:62" ht="18" customHeight="1">
      <c r="A10" s="13">
        <v>4</v>
      </c>
      <c r="B10" s="109" t="s">
        <v>39</v>
      </c>
      <c r="C10" s="15">
        <f t="shared" si="0"/>
        <v>5</v>
      </c>
      <c r="D10" s="22">
        <f t="shared" si="1"/>
        <v>5</v>
      </c>
      <c r="E10" s="113"/>
      <c r="F10" s="19"/>
      <c r="G10" s="17"/>
      <c r="H10" s="18"/>
      <c r="I10" s="13"/>
      <c r="J10" s="14"/>
      <c r="K10" s="20"/>
      <c r="L10" s="21"/>
      <c r="M10" s="15">
        <f t="shared" si="2"/>
        <v>5</v>
      </c>
      <c r="N10" s="22">
        <f t="shared" si="3"/>
        <v>5</v>
      </c>
      <c r="O10" s="20">
        <v>4</v>
      </c>
      <c r="P10" s="14">
        <v>4</v>
      </c>
      <c r="Q10" s="14">
        <v>1</v>
      </c>
      <c r="R10" s="14">
        <v>1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21"/>
      <c r="AW10" s="15"/>
      <c r="AX10" s="77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3"/>
    </row>
    <row r="11" spans="1:62" ht="18" customHeight="1">
      <c r="A11" s="13">
        <v>5</v>
      </c>
      <c r="B11" s="110" t="s">
        <v>40</v>
      </c>
      <c r="C11" s="15">
        <f t="shared" si="0"/>
        <v>12</v>
      </c>
      <c r="D11" s="22">
        <f t="shared" si="1"/>
        <v>5</v>
      </c>
      <c r="E11" s="24">
        <v>7</v>
      </c>
      <c r="F11" s="26"/>
      <c r="G11" s="17">
        <v>5</v>
      </c>
      <c r="H11" s="18"/>
      <c r="I11" s="13">
        <v>5</v>
      </c>
      <c r="J11" s="14"/>
      <c r="K11" s="20"/>
      <c r="L11" s="21"/>
      <c r="M11" s="15">
        <f t="shared" si="2"/>
        <v>7</v>
      </c>
      <c r="N11" s="22">
        <f t="shared" si="3"/>
        <v>5</v>
      </c>
      <c r="O11" s="24"/>
      <c r="P11" s="14"/>
      <c r="Q11" s="14">
        <v>2</v>
      </c>
      <c r="R11" s="14">
        <v>1</v>
      </c>
      <c r="S11" s="14">
        <v>4</v>
      </c>
      <c r="T11" s="14">
        <v>3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>
        <v>1</v>
      </c>
      <c r="AJ11" s="14">
        <v>1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21"/>
      <c r="AW11" s="15">
        <v>3</v>
      </c>
      <c r="AX11" s="77">
        <v>3</v>
      </c>
      <c r="AY11" s="20">
        <v>1</v>
      </c>
      <c r="AZ11" s="20">
        <v>1</v>
      </c>
      <c r="BA11" s="20"/>
      <c r="BB11" s="20"/>
      <c r="BC11" s="20"/>
      <c r="BD11" s="20"/>
      <c r="BE11" s="20"/>
      <c r="BF11" s="20"/>
      <c r="BG11" s="20"/>
      <c r="BH11" s="20"/>
      <c r="BI11" s="20">
        <v>2</v>
      </c>
      <c r="BJ11" s="23">
        <v>2</v>
      </c>
    </row>
    <row r="12" spans="1:62" ht="18" customHeight="1">
      <c r="A12" s="13">
        <v>6</v>
      </c>
      <c r="B12" s="109" t="s">
        <v>41</v>
      </c>
      <c r="C12" s="15">
        <f t="shared" si="0"/>
        <v>10</v>
      </c>
      <c r="D12" s="22">
        <f t="shared" si="1"/>
        <v>7</v>
      </c>
      <c r="E12" s="24">
        <v>3</v>
      </c>
      <c r="F12" s="26">
        <v>3</v>
      </c>
      <c r="G12" s="17"/>
      <c r="H12" s="18"/>
      <c r="I12" s="13"/>
      <c r="J12" s="14"/>
      <c r="K12" s="20"/>
      <c r="L12" s="21"/>
      <c r="M12" s="15">
        <f t="shared" si="2"/>
        <v>10</v>
      </c>
      <c r="N12" s="22">
        <f t="shared" si="3"/>
        <v>7</v>
      </c>
      <c r="O12" s="20">
        <v>1</v>
      </c>
      <c r="P12" s="14">
        <v>1</v>
      </c>
      <c r="Q12" s="14"/>
      <c r="R12" s="14"/>
      <c r="S12" s="14"/>
      <c r="T12" s="14"/>
      <c r="U12" s="14"/>
      <c r="V12" s="14"/>
      <c r="W12" s="14">
        <v>1</v>
      </c>
      <c r="X12" s="14"/>
      <c r="Y12" s="14"/>
      <c r="Z12" s="14"/>
      <c r="AA12" s="14"/>
      <c r="AB12" s="14"/>
      <c r="AC12" s="14"/>
      <c r="AD12" s="14"/>
      <c r="AE12" s="14">
        <v>3</v>
      </c>
      <c r="AF12" s="14">
        <v>3</v>
      </c>
      <c r="AG12" s="14">
        <v>3</v>
      </c>
      <c r="AH12" s="14">
        <v>2</v>
      </c>
      <c r="AI12" s="14">
        <v>1</v>
      </c>
      <c r="AJ12" s="14">
        <v>1</v>
      </c>
      <c r="AK12" s="14"/>
      <c r="AL12" s="14"/>
      <c r="AM12" s="14"/>
      <c r="AN12" s="14"/>
      <c r="AO12" s="14"/>
      <c r="AP12" s="14"/>
      <c r="AQ12" s="14">
        <v>1</v>
      </c>
      <c r="AR12" s="14"/>
      <c r="AS12" s="14"/>
      <c r="AT12" s="14"/>
      <c r="AU12" s="14"/>
      <c r="AV12" s="21"/>
      <c r="AW12" s="15">
        <v>4</v>
      </c>
      <c r="AX12" s="77">
        <v>3</v>
      </c>
      <c r="AY12" s="20">
        <v>1</v>
      </c>
      <c r="AZ12" s="20">
        <v>1</v>
      </c>
      <c r="BA12" s="20"/>
      <c r="BB12" s="20"/>
      <c r="BC12" s="20"/>
      <c r="BD12" s="20"/>
      <c r="BE12" s="20">
        <v>3</v>
      </c>
      <c r="BF12" s="20">
        <v>2</v>
      </c>
      <c r="BG12" s="20"/>
      <c r="BH12" s="20"/>
      <c r="BI12" s="20"/>
      <c r="BJ12" s="23"/>
    </row>
    <row r="13" spans="1:62" ht="18" customHeight="1">
      <c r="A13" s="13">
        <v>7</v>
      </c>
      <c r="B13" s="111" t="s">
        <v>42</v>
      </c>
      <c r="C13" s="15">
        <f t="shared" si="0"/>
        <v>1</v>
      </c>
      <c r="D13" s="22">
        <f t="shared" si="1"/>
        <v>0</v>
      </c>
      <c r="E13" s="113"/>
      <c r="F13" s="19"/>
      <c r="G13" s="17"/>
      <c r="H13" s="18"/>
      <c r="I13" s="13"/>
      <c r="J13" s="14"/>
      <c r="K13" s="20"/>
      <c r="L13" s="21"/>
      <c r="M13" s="15">
        <f t="shared" si="2"/>
        <v>1</v>
      </c>
      <c r="N13" s="22">
        <f t="shared" si="3"/>
        <v>0</v>
      </c>
      <c r="O13" s="24">
        <v>1</v>
      </c>
      <c r="P13" s="27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21"/>
      <c r="AW13" s="15">
        <v>1</v>
      </c>
      <c r="AX13" s="77"/>
      <c r="AY13" s="20"/>
      <c r="AZ13" s="20"/>
      <c r="BA13" s="20"/>
      <c r="BB13" s="20"/>
      <c r="BC13" s="20"/>
      <c r="BD13" s="20"/>
      <c r="BE13" s="20">
        <v>1</v>
      </c>
      <c r="BF13" s="20"/>
      <c r="BG13" s="20"/>
      <c r="BH13" s="20"/>
      <c r="BI13" s="20"/>
      <c r="BJ13" s="23"/>
    </row>
    <row r="14" spans="1:62" ht="18" customHeight="1">
      <c r="A14" s="13">
        <v>8</v>
      </c>
      <c r="B14" s="112" t="s">
        <v>43</v>
      </c>
      <c r="C14" s="15">
        <f t="shared" si="0"/>
        <v>4</v>
      </c>
      <c r="D14" s="22">
        <f t="shared" si="1"/>
        <v>4</v>
      </c>
      <c r="E14" s="24">
        <v>1</v>
      </c>
      <c r="F14" s="26">
        <v>1</v>
      </c>
      <c r="G14" s="28"/>
      <c r="H14" s="29"/>
      <c r="I14" s="25"/>
      <c r="J14" s="27"/>
      <c r="K14" s="24"/>
      <c r="L14" s="30"/>
      <c r="M14" s="15">
        <f t="shared" si="2"/>
        <v>4</v>
      </c>
      <c r="N14" s="22">
        <f t="shared" si="3"/>
        <v>4</v>
      </c>
      <c r="O14" s="24">
        <v>3</v>
      </c>
      <c r="P14" s="27">
        <v>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>
        <v>1</v>
      </c>
      <c r="AD14" s="27">
        <v>1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30"/>
      <c r="AW14" s="78">
        <v>3</v>
      </c>
      <c r="AX14" s="79">
        <v>3</v>
      </c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>
        <v>3</v>
      </c>
      <c r="BJ14" s="26">
        <v>3</v>
      </c>
    </row>
    <row r="15" spans="1:62" ht="18" customHeight="1">
      <c r="A15" s="13">
        <v>9</v>
      </c>
      <c r="B15" s="110" t="s">
        <v>44</v>
      </c>
      <c r="C15" s="15">
        <f t="shared" si="0"/>
        <v>2</v>
      </c>
      <c r="D15" s="22">
        <f t="shared" si="1"/>
        <v>0</v>
      </c>
      <c r="E15" s="113"/>
      <c r="F15" s="19"/>
      <c r="G15" s="17"/>
      <c r="H15" s="18"/>
      <c r="I15" s="13"/>
      <c r="J15" s="14"/>
      <c r="K15" s="20"/>
      <c r="L15" s="21"/>
      <c r="M15" s="15">
        <f t="shared" si="2"/>
        <v>2</v>
      </c>
      <c r="N15" s="22">
        <f t="shared" si="3"/>
        <v>0</v>
      </c>
      <c r="O15" s="20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>
        <v>1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>
        <v>1</v>
      </c>
      <c r="AV15" s="21"/>
      <c r="AW15" s="15">
        <v>5</v>
      </c>
      <c r="AX15" s="77">
        <v>2</v>
      </c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>
        <v>5</v>
      </c>
      <c r="BJ15" s="23">
        <v>2</v>
      </c>
    </row>
    <row r="16" spans="1:62" ht="18" customHeight="1">
      <c r="A16" s="13">
        <v>10</v>
      </c>
      <c r="B16" s="112" t="s">
        <v>61</v>
      </c>
      <c r="C16" s="15">
        <f t="shared" si="0"/>
        <v>0</v>
      </c>
      <c r="D16" s="22">
        <f t="shared" si="1"/>
        <v>0</v>
      </c>
      <c r="E16" s="113"/>
      <c r="F16" s="19"/>
      <c r="G16" s="28"/>
      <c r="H16" s="29"/>
      <c r="I16" s="25"/>
      <c r="J16" s="27"/>
      <c r="K16" s="24"/>
      <c r="L16" s="30"/>
      <c r="M16" s="15">
        <f t="shared" si="2"/>
        <v>0</v>
      </c>
      <c r="N16" s="22">
        <f t="shared" si="3"/>
        <v>0</v>
      </c>
      <c r="O16" s="20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21"/>
      <c r="AW16" s="15"/>
      <c r="AX16" s="77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3"/>
    </row>
    <row r="17" spans="1:62" ht="18" customHeight="1">
      <c r="A17" s="13">
        <v>11</v>
      </c>
      <c r="B17" s="109" t="s">
        <v>45</v>
      </c>
      <c r="C17" s="15">
        <f t="shared" si="0"/>
        <v>6</v>
      </c>
      <c r="D17" s="22">
        <f t="shared" si="1"/>
        <v>4</v>
      </c>
      <c r="E17" s="113"/>
      <c r="F17" s="19"/>
      <c r="G17" s="17">
        <v>1</v>
      </c>
      <c r="H17" s="18"/>
      <c r="I17" s="13">
        <v>1</v>
      </c>
      <c r="J17" s="14"/>
      <c r="K17" s="20"/>
      <c r="L17" s="21"/>
      <c r="M17" s="15">
        <f t="shared" si="2"/>
        <v>5</v>
      </c>
      <c r="N17" s="22">
        <f t="shared" si="3"/>
        <v>4</v>
      </c>
      <c r="O17" s="20"/>
      <c r="P17" s="14"/>
      <c r="Q17" s="14"/>
      <c r="R17" s="14"/>
      <c r="S17" s="14">
        <v>1</v>
      </c>
      <c r="T17" s="14">
        <v>1</v>
      </c>
      <c r="U17" s="14"/>
      <c r="V17" s="14"/>
      <c r="W17" s="14"/>
      <c r="X17" s="14"/>
      <c r="Y17" s="14">
        <v>1</v>
      </c>
      <c r="Z17" s="14">
        <v>1</v>
      </c>
      <c r="AA17" s="14"/>
      <c r="AB17" s="14"/>
      <c r="AC17" s="14"/>
      <c r="AD17" s="14"/>
      <c r="AE17" s="14">
        <v>2</v>
      </c>
      <c r="AF17" s="14">
        <v>2</v>
      </c>
      <c r="AG17" s="14">
        <v>1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21"/>
      <c r="AW17" s="15">
        <v>6</v>
      </c>
      <c r="AX17" s="77">
        <v>4</v>
      </c>
      <c r="AY17" s="20"/>
      <c r="AZ17" s="20"/>
      <c r="BA17" s="20"/>
      <c r="BB17" s="20"/>
      <c r="BC17" s="20"/>
      <c r="BD17" s="20"/>
      <c r="BE17" s="20">
        <v>2</v>
      </c>
      <c r="BF17" s="20">
        <v>2</v>
      </c>
      <c r="BG17" s="20"/>
      <c r="BH17" s="20"/>
      <c r="BI17" s="20">
        <v>4</v>
      </c>
      <c r="BJ17" s="23">
        <v>2</v>
      </c>
    </row>
    <row r="18" spans="1:62" ht="18" customHeight="1">
      <c r="A18" s="13">
        <v>12</v>
      </c>
      <c r="B18" s="109" t="s">
        <v>62</v>
      </c>
      <c r="C18" s="15">
        <f t="shared" si="0"/>
        <v>0</v>
      </c>
      <c r="D18" s="22">
        <f t="shared" si="1"/>
        <v>0</v>
      </c>
      <c r="E18" s="24"/>
      <c r="F18" s="26"/>
      <c r="G18" s="17"/>
      <c r="H18" s="18"/>
      <c r="I18" s="13"/>
      <c r="J18" s="14"/>
      <c r="K18" s="20"/>
      <c r="L18" s="21"/>
      <c r="M18" s="15">
        <f t="shared" si="2"/>
        <v>0</v>
      </c>
      <c r="N18" s="22">
        <f t="shared" si="3"/>
        <v>0</v>
      </c>
      <c r="O18" s="20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21"/>
      <c r="AW18" s="15"/>
      <c r="AX18" s="77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3"/>
    </row>
    <row r="19" spans="1:62" ht="18" customHeight="1">
      <c r="A19" s="13">
        <v>13</v>
      </c>
      <c r="B19" s="109" t="s">
        <v>63</v>
      </c>
      <c r="C19" s="15">
        <f t="shared" si="0"/>
        <v>0</v>
      </c>
      <c r="D19" s="22">
        <f t="shared" si="1"/>
        <v>0</v>
      </c>
      <c r="E19" s="24"/>
      <c r="F19" s="26"/>
      <c r="G19" s="17"/>
      <c r="H19" s="18"/>
      <c r="I19" s="13"/>
      <c r="J19" s="14"/>
      <c r="K19" s="20"/>
      <c r="L19" s="21"/>
      <c r="M19" s="15">
        <f t="shared" si="2"/>
        <v>0</v>
      </c>
      <c r="N19" s="22">
        <f t="shared" si="3"/>
        <v>0</v>
      </c>
      <c r="O19" s="20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21"/>
      <c r="AW19" s="15"/>
      <c r="AX19" s="77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3"/>
    </row>
    <row r="20" spans="1:62" ht="18" customHeight="1">
      <c r="A20" s="13">
        <v>14</v>
      </c>
      <c r="B20" s="109" t="s">
        <v>46</v>
      </c>
      <c r="C20" s="15">
        <f t="shared" si="0"/>
        <v>1</v>
      </c>
      <c r="D20" s="22">
        <f t="shared" si="1"/>
        <v>1</v>
      </c>
      <c r="E20" s="24"/>
      <c r="F20" s="26"/>
      <c r="G20" s="17"/>
      <c r="H20" s="18"/>
      <c r="I20" s="13"/>
      <c r="J20" s="14"/>
      <c r="K20" s="20"/>
      <c r="L20" s="21"/>
      <c r="M20" s="15">
        <f t="shared" si="2"/>
        <v>1</v>
      </c>
      <c r="N20" s="22">
        <f t="shared" si="3"/>
        <v>1</v>
      </c>
      <c r="O20" s="20"/>
      <c r="P20" s="14"/>
      <c r="Q20" s="14"/>
      <c r="R20" s="14"/>
      <c r="S20" s="14">
        <v>1</v>
      </c>
      <c r="T20" s="14">
        <v>1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21"/>
      <c r="AW20" s="15"/>
      <c r="AX20" s="77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3"/>
    </row>
    <row r="21" spans="1:62" ht="18" customHeight="1">
      <c r="A21" s="13">
        <v>15</v>
      </c>
      <c r="B21" s="109" t="s">
        <v>47</v>
      </c>
      <c r="C21" s="15">
        <f t="shared" si="0"/>
        <v>11</v>
      </c>
      <c r="D21" s="22">
        <f t="shared" si="1"/>
        <v>11</v>
      </c>
      <c r="E21" s="24">
        <v>2</v>
      </c>
      <c r="F21" s="26">
        <v>2</v>
      </c>
      <c r="G21" s="17">
        <v>4</v>
      </c>
      <c r="H21" s="18">
        <v>4</v>
      </c>
      <c r="I21" s="13">
        <v>4</v>
      </c>
      <c r="J21" s="14">
        <v>4</v>
      </c>
      <c r="K21" s="20"/>
      <c r="L21" s="21"/>
      <c r="M21" s="15">
        <f t="shared" si="2"/>
        <v>7</v>
      </c>
      <c r="N21" s="22">
        <f t="shared" si="3"/>
        <v>7</v>
      </c>
      <c r="O21" s="20">
        <v>4</v>
      </c>
      <c r="P21" s="14">
        <v>4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>
        <v>1</v>
      </c>
      <c r="AF21" s="14">
        <v>1</v>
      </c>
      <c r="AG21" s="14"/>
      <c r="AH21" s="14"/>
      <c r="AI21" s="14">
        <v>2</v>
      </c>
      <c r="AJ21" s="14">
        <v>2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21"/>
      <c r="AW21" s="15">
        <v>9</v>
      </c>
      <c r="AX21" s="77">
        <v>9</v>
      </c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>
        <v>9</v>
      </c>
      <c r="BJ21" s="23">
        <v>9</v>
      </c>
    </row>
    <row r="22" spans="1:62" ht="18" customHeight="1">
      <c r="A22" s="13">
        <v>16</v>
      </c>
      <c r="B22" s="109" t="s">
        <v>48</v>
      </c>
      <c r="C22" s="15">
        <f t="shared" si="0"/>
        <v>3</v>
      </c>
      <c r="D22" s="22">
        <f t="shared" si="1"/>
        <v>2</v>
      </c>
      <c r="E22" s="113"/>
      <c r="F22" s="19"/>
      <c r="G22" s="17"/>
      <c r="H22" s="18"/>
      <c r="I22" s="13"/>
      <c r="J22" s="14"/>
      <c r="K22" s="20"/>
      <c r="L22" s="21"/>
      <c r="M22" s="15">
        <f t="shared" si="2"/>
        <v>3</v>
      </c>
      <c r="N22" s="22">
        <f t="shared" si="3"/>
        <v>2</v>
      </c>
      <c r="O22" s="20"/>
      <c r="P22" s="14"/>
      <c r="Q22" s="14"/>
      <c r="R22" s="14"/>
      <c r="S22" s="14">
        <v>2</v>
      </c>
      <c r="T22" s="14">
        <v>2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>
        <v>1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21"/>
      <c r="AW22" s="15"/>
      <c r="AX22" s="77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3"/>
    </row>
    <row r="23" spans="1:62" ht="18" customHeight="1" thickBot="1">
      <c r="A23" s="13">
        <v>17</v>
      </c>
      <c r="B23" s="109" t="s">
        <v>49</v>
      </c>
      <c r="C23" s="121">
        <f t="shared" si="0"/>
        <v>2</v>
      </c>
      <c r="D23" s="122">
        <f t="shared" si="1"/>
        <v>2</v>
      </c>
      <c r="E23" s="114"/>
      <c r="F23" s="34"/>
      <c r="G23" s="17"/>
      <c r="H23" s="18"/>
      <c r="I23" s="35"/>
      <c r="J23" s="36"/>
      <c r="K23" s="37"/>
      <c r="L23" s="38"/>
      <c r="M23" s="121">
        <f t="shared" si="2"/>
        <v>2</v>
      </c>
      <c r="N23" s="122">
        <f t="shared" si="3"/>
        <v>2</v>
      </c>
      <c r="O23" s="37"/>
      <c r="P23" s="36"/>
      <c r="Q23" s="36"/>
      <c r="R23" s="36"/>
      <c r="S23" s="36">
        <v>1</v>
      </c>
      <c r="T23" s="36">
        <v>1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>
        <v>1</v>
      </c>
      <c r="AP23" s="36">
        <v>1</v>
      </c>
      <c r="AQ23" s="36"/>
      <c r="AR23" s="36"/>
      <c r="AS23" s="36"/>
      <c r="AT23" s="36"/>
      <c r="AU23" s="36"/>
      <c r="AV23" s="38"/>
      <c r="AW23" s="15">
        <v>2</v>
      </c>
      <c r="AX23" s="77">
        <v>2</v>
      </c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>
        <v>2</v>
      </c>
      <c r="BJ23" s="39">
        <v>2</v>
      </c>
    </row>
    <row r="24" spans="1:62" ht="28.5" customHeight="1" thickBot="1">
      <c r="A24" s="137" t="s">
        <v>50</v>
      </c>
      <c r="B24" s="138"/>
      <c r="C24" s="117">
        <f>SUM(C7:C23)</f>
        <v>72</v>
      </c>
      <c r="D24" s="118">
        <f>SUM(D7:D23)</f>
        <v>53</v>
      </c>
      <c r="E24" s="87">
        <f>SUM(E7:E23)</f>
        <v>20</v>
      </c>
      <c r="F24" s="66">
        <f>SUM(F7:F23)</f>
        <v>13</v>
      </c>
      <c r="G24" s="40">
        <f aca="true" t="shared" si="4" ref="G24:L24">SUM(G8:G23)</f>
        <v>15</v>
      </c>
      <c r="H24" s="41">
        <f t="shared" si="4"/>
        <v>8</v>
      </c>
      <c r="I24" s="40">
        <f t="shared" si="4"/>
        <v>11</v>
      </c>
      <c r="J24" s="42">
        <f t="shared" si="4"/>
        <v>4</v>
      </c>
      <c r="K24" s="42">
        <f t="shared" si="4"/>
        <v>4</v>
      </c>
      <c r="L24" s="41">
        <f t="shared" si="4"/>
        <v>4</v>
      </c>
      <c r="M24" s="117">
        <f aca="true" t="shared" si="5" ref="M24:T24">SUM(M7:M23)</f>
        <v>57</v>
      </c>
      <c r="N24" s="126">
        <f t="shared" si="5"/>
        <v>45</v>
      </c>
      <c r="O24" s="40">
        <f t="shared" si="5"/>
        <v>16</v>
      </c>
      <c r="P24" s="42">
        <f t="shared" si="5"/>
        <v>16</v>
      </c>
      <c r="Q24" s="42">
        <f t="shared" si="5"/>
        <v>4</v>
      </c>
      <c r="R24" s="42">
        <f t="shared" si="5"/>
        <v>2</v>
      </c>
      <c r="S24" s="42">
        <f t="shared" si="5"/>
        <v>10</v>
      </c>
      <c r="T24" s="42">
        <f t="shared" si="5"/>
        <v>9</v>
      </c>
      <c r="U24" s="42"/>
      <c r="V24" s="42"/>
      <c r="W24" s="42">
        <f>SUM(W7:W23)</f>
        <v>1</v>
      </c>
      <c r="X24" s="42">
        <f>SUM(X7:X23)</f>
        <v>0</v>
      </c>
      <c r="Y24" s="42">
        <f>SUM(Y7:Y23)</f>
        <v>1</v>
      </c>
      <c r="Z24" s="42">
        <f>SUM(Z7:Z23)</f>
        <v>1</v>
      </c>
      <c r="AA24" s="42"/>
      <c r="AB24" s="42"/>
      <c r="AC24" s="42">
        <f aca="true" t="shared" si="6" ref="AC24:AJ24">SUM(AC7:AC23)</f>
        <v>1</v>
      </c>
      <c r="AD24" s="42">
        <f t="shared" si="6"/>
        <v>1</v>
      </c>
      <c r="AE24" s="42">
        <f t="shared" si="6"/>
        <v>9</v>
      </c>
      <c r="AF24" s="42">
        <f t="shared" si="6"/>
        <v>7</v>
      </c>
      <c r="AG24" s="42">
        <f t="shared" si="6"/>
        <v>6</v>
      </c>
      <c r="AH24" s="42">
        <f t="shared" si="6"/>
        <v>3</v>
      </c>
      <c r="AI24" s="42">
        <f t="shared" si="6"/>
        <v>6</v>
      </c>
      <c r="AJ24" s="42">
        <f t="shared" si="6"/>
        <v>5</v>
      </c>
      <c r="AK24" s="42"/>
      <c r="AL24" s="42"/>
      <c r="AM24" s="42"/>
      <c r="AN24" s="42"/>
      <c r="AO24" s="42">
        <f>SUM(AO7:AO23)</f>
        <v>1</v>
      </c>
      <c r="AP24" s="42">
        <f>SUM(AP7:AP23)</f>
        <v>1</v>
      </c>
      <c r="AQ24" s="42">
        <f>SUM(AQ7:AQ23)</f>
        <v>1</v>
      </c>
      <c r="AR24" s="42">
        <f>SUM(AR7:AR23)</f>
        <v>0</v>
      </c>
      <c r="AS24" s="42"/>
      <c r="AT24" s="42"/>
      <c r="AU24" s="42">
        <f>SUM(AU15:AU23)</f>
        <v>1</v>
      </c>
      <c r="AV24" s="42">
        <f>SUM(AV15:AV23)</f>
        <v>0</v>
      </c>
      <c r="AW24" s="40">
        <f>SUM(AW7:AW23)</f>
        <v>47</v>
      </c>
      <c r="AX24" s="43">
        <f>SUM(AX7:AX23)</f>
        <v>40</v>
      </c>
      <c r="AY24" s="41">
        <f>SUM(AY7:AY23)</f>
        <v>2</v>
      </c>
      <c r="AZ24" s="41">
        <f>SUM(AZ7:AZ23)</f>
        <v>2</v>
      </c>
      <c r="BA24" s="41"/>
      <c r="BB24" s="41"/>
      <c r="BC24" s="41"/>
      <c r="BD24" s="41"/>
      <c r="BE24" s="41">
        <f>SUM(BE7:BE23)</f>
        <v>18</v>
      </c>
      <c r="BF24" s="41">
        <f>SUM(BF7:BF23)</f>
        <v>16</v>
      </c>
      <c r="BG24" s="41"/>
      <c r="BH24" s="41"/>
      <c r="BI24" s="41">
        <f>SUM(BI7:BI23)</f>
        <v>27</v>
      </c>
      <c r="BJ24" s="43">
        <f>SUM(BJ7:BJ23)</f>
        <v>22</v>
      </c>
    </row>
    <row r="25" spans="1:62" ht="21" customHeight="1" thickBot="1">
      <c r="A25" s="141" t="s">
        <v>183</v>
      </c>
      <c r="B25" s="142"/>
      <c r="C25" s="44">
        <v>4</v>
      </c>
      <c r="D25" s="45">
        <v>2</v>
      </c>
      <c r="E25" s="46"/>
      <c r="F25" s="47"/>
      <c r="G25" s="44"/>
      <c r="H25" s="45"/>
      <c r="I25" s="48"/>
      <c r="J25" s="49"/>
      <c r="K25" s="50"/>
      <c r="L25" s="51"/>
      <c r="M25" s="44">
        <v>4</v>
      </c>
      <c r="N25" s="45">
        <v>2</v>
      </c>
      <c r="O25" s="52">
        <v>4</v>
      </c>
      <c r="P25" s="53">
        <v>2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54"/>
      <c r="AW25" s="44">
        <v>1</v>
      </c>
      <c r="AX25" s="76">
        <v>1</v>
      </c>
      <c r="AY25" s="50"/>
      <c r="AZ25" s="50"/>
      <c r="BA25" s="50"/>
      <c r="BB25" s="50"/>
      <c r="BC25" s="50"/>
      <c r="BD25" s="50"/>
      <c r="BE25" s="50"/>
      <c r="BF25" s="50"/>
      <c r="BG25" s="50">
        <v>1</v>
      </c>
      <c r="BH25" s="50">
        <v>1</v>
      </c>
      <c r="BI25" s="50"/>
      <c r="BJ25" s="51"/>
    </row>
    <row r="26" spans="1:62" ht="16.5" thickBot="1">
      <c r="A26" s="141" t="s">
        <v>64</v>
      </c>
      <c r="B26" s="142"/>
      <c r="C26" s="44">
        <v>1</v>
      </c>
      <c r="D26" s="45">
        <v>1</v>
      </c>
      <c r="E26" s="46"/>
      <c r="F26" s="47"/>
      <c r="G26" s="44"/>
      <c r="H26" s="45"/>
      <c r="I26" s="48"/>
      <c r="J26" s="49"/>
      <c r="K26" s="50"/>
      <c r="L26" s="51"/>
      <c r="M26" s="44">
        <v>1</v>
      </c>
      <c r="N26" s="45">
        <v>1</v>
      </c>
      <c r="O26" s="52"/>
      <c r="P26" s="53"/>
      <c r="Q26" s="49">
        <v>1</v>
      </c>
      <c r="R26" s="49">
        <v>1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54"/>
      <c r="AW26" s="44"/>
      <c r="AX26" s="76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1"/>
    </row>
    <row r="27" spans="1:62" ht="16.5" thickBot="1">
      <c r="A27" s="141" t="s">
        <v>184</v>
      </c>
      <c r="B27" s="142"/>
      <c r="C27" s="44">
        <v>3</v>
      </c>
      <c r="D27" s="45">
        <v>3</v>
      </c>
      <c r="E27" s="46"/>
      <c r="F27" s="47"/>
      <c r="G27" s="44"/>
      <c r="H27" s="45"/>
      <c r="I27" s="48"/>
      <c r="J27" s="49"/>
      <c r="K27" s="50"/>
      <c r="L27" s="51"/>
      <c r="M27" s="44">
        <v>3</v>
      </c>
      <c r="N27" s="45">
        <v>3</v>
      </c>
      <c r="O27" s="52">
        <v>3</v>
      </c>
      <c r="P27" s="53">
        <v>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54"/>
      <c r="AW27" s="44"/>
      <c r="AX27" s="76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1"/>
    </row>
    <row r="28" spans="1:62" ht="16.5" thickBot="1">
      <c r="A28" s="141" t="s">
        <v>186</v>
      </c>
      <c r="B28" s="142" t="s">
        <v>185</v>
      </c>
      <c r="C28" s="44">
        <v>1</v>
      </c>
      <c r="D28" s="45">
        <v>1</v>
      </c>
      <c r="E28" s="46"/>
      <c r="F28" s="47"/>
      <c r="G28" s="44"/>
      <c r="H28" s="45"/>
      <c r="I28" s="48"/>
      <c r="J28" s="49"/>
      <c r="K28" s="50"/>
      <c r="L28" s="51"/>
      <c r="M28" s="44">
        <v>1</v>
      </c>
      <c r="N28" s="45">
        <v>1</v>
      </c>
      <c r="O28" s="52"/>
      <c r="P28" s="53"/>
      <c r="Q28" s="49"/>
      <c r="R28" s="49"/>
      <c r="S28" s="49">
        <v>1</v>
      </c>
      <c r="T28" s="49">
        <v>1</v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54"/>
      <c r="AW28" s="44"/>
      <c r="AX28" s="76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1"/>
    </row>
    <row r="29" spans="1:62" ht="16.5" thickBot="1">
      <c r="A29" s="141" t="s">
        <v>51</v>
      </c>
      <c r="B29" s="142"/>
      <c r="C29" s="123">
        <v>1</v>
      </c>
      <c r="D29" s="124">
        <v>1</v>
      </c>
      <c r="E29" s="46"/>
      <c r="F29" s="47"/>
      <c r="G29" s="44"/>
      <c r="H29" s="45"/>
      <c r="I29" s="48"/>
      <c r="J29" s="49"/>
      <c r="K29" s="50"/>
      <c r="L29" s="51"/>
      <c r="M29" s="123">
        <v>1</v>
      </c>
      <c r="N29" s="124">
        <v>1</v>
      </c>
      <c r="O29" s="52">
        <v>1</v>
      </c>
      <c r="P29" s="53">
        <v>1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54"/>
      <c r="AW29" s="44"/>
      <c r="AX29" s="76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1"/>
    </row>
    <row r="30" spans="1:62" ht="15.75">
      <c r="A30" s="139" t="s">
        <v>52</v>
      </c>
      <c r="B30" s="140"/>
      <c r="C30" s="119">
        <f>G30+M30</f>
        <v>20</v>
      </c>
      <c r="D30" s="120">
        <f>H30+N30</f>
        <v>8</v>
      </c>
      <c r="E30" s="127"/>
      <c r="F30" s="58"/>
      <c r="G30" s="17"/>
      <c r="H30" s="18"/>
      <c r="I30" s="55"/>
      <c r="J30" s="59"/>
      <c r="K30" s="60"/>
      <c r="L30" s="63"/>
      <c r="M30" s="119">
        <f>O30+Q30+S30+U30+W30+Y30+AA30+AC30+AE30+AG30+AI30+AM30+AO30+AS30+AU30+AQ30</f>
        <v>20</v>
      </c>
      <c r="N30" s="120">
        <f>P30+R30+T30+V30+X30+Z30+AB30+AD30+AF30+AH30+AJ30+AN30+AP30+AT30+AV30+AR30</f>
        <v>8</v>
      </c>
      <c r="O30" s="61">
        <v>8</v>
      </c>
      <c r="P30" s="62">
        <v>5</v>
      </c>
      <c r="Q30" s="59">
        <v>2</v>
      </c>
      <c r="R30" s="59">
        <v>2</v>
      </c>
      <c r="S30" s="59"/>
      <c r="T30" s="59"/>
      <c r="U30" s="59"/>
      <c r="V30" s="59"/>
      <c r="W30" s="59"/>
      <c r="X30" s="59"/>
      <c r="Y30" s="59"/>
      <c r="Z30" s="59"/>
      <c r="AA30" s="59">
        <v>1</v>
      </c>
      <c r="AB30" s="59"/>
      <c r="AC30" s="59"/>
      <c r="AD30" s="59"/>
      <c r="AE30" s="59">
        <v>4</v>
      </c>
      <c r="AF30" s="59">
        <v>1</v>
      </c>
      <c r="AG30" s="59">
        <v>4</v>
      </c>
      <c r="AH30" s="59"/>
      <c r="AI30" s="59">
        <v>1</v>
      </c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63"/>
      <c r="AW30" s="15">
        <v>9</v>
      </c>
      <c r="AX30" s="77">
        <v>0</v>
      </c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>
        <v>9</v>
      </c>
      <c r="BJ30" s="56"/>
    </row>
    <row r="31" spans="1:62" ht="16.5" thickBot="1">
      <c r="A31" s="154" t="s">
        <v>53</v>
      </c>
      <c r="B31" s="155"/>
      <c r="C31" s="121">
        <v>5</v>
      </c>
      <c r="D31" s="122"/>
      <c r="E31" s="128"/>
      <c r="F31" s="80"/>
      <c r="G31" s="31"/>
      <c r="H31" s="32"/>
      <c r="I31" s="67"/>
      <c r="J31" s="81"/>
      <c r="K31" s="82"/>
      <c r="L31" s="84"/>
      <c r="M31" s="121">
        <v>5</v>
      </c>
      <c r="N31" s="122"/>
      <c r="O31" s="83">
        <v>3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>
        <v>2</v>
      </c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4"/>
      <c r="AW31" s="15">
        <v>1</v>
      </c>
      <c r="AX31" s="77"/>
      <c r="AY31" s="82"/>
      <c r="AZ31" s="82"/>
      <c r="BA31" s="82"/>
      <c r="BB31" s="82"/>
      <c r="BC31" s="82"/>
      <c r="BD31" s="82"/>
      <c r="BE31" s="82">
        <v>1</v>
      </c>
      <c r="BF31" s="82"/>
      <c r="BG31" s="82"/>
      <c r="BH31" s="82"/>
      <c r="BI31" s="82"/>
      <c r="BJ31" s="64"/>
    </row>
    <row r="32" spans="1:62" ht="16.5" thickBot="1">
      <c r="A32" s="147" t="s">
        <v>54</v>
      </c>
      <c r="B32" s="148"/>
      <c r="C32" s="117">
        <f aca="true" t="shared" si="7" ref="C32:AH32">SUM(C25+C26+C27+C29+C30+C31)</f>
        <v>34</v>
      </c>
      <c r="D32" s="117">
        <f t="shared" si="7"/>
        <v>15</v>
      </c>
      <c r="E32" s="40">
        <f t="shared" si="7"/>
        <v>0</v>
      </c>
      <c r="F32" s="40">
        <f t="shared" si="7"/>
        <v>0</v>
      </c>
      <c r="G32" s="40">
        <f t="shared" si="7"/>
        <v>0</v>
      </c>
      <c r="H32" s="40">
        <f t="shared" si="7"/>
        <v>0</v>
      </c>
      <c r="I32" s="40">
        <f t="shared" si="7"/>
        <v>0</v>
      </c>
      <c r="J32" s="40">
        <f t="shared" si="7"/>
        <v>0</v>
      </c>
      <c r="K32" s="40">
        <f t="shared" si="7"/>
        <v>0</v>
      </c>
      <c r="L32" s="40">
        <f t="shared" si="7"/>
        <v>0</v>
      </c>
      <c r="M32" s="117">
        <f t="shared" si="7"/>
        <v>34</v>
      </c>
      <c r="N32" s="117">
        <f t="shared" si="7"/>
        <v>15</v>
      </c>
      <c r="O32" s="40">
        <f t="shared" si="7"/>
        <v>19</v>
      </c>
      <c r="P32" s="40">
        <f t="shared" si="7"/>
        <v>11</v>
      </c>
      <c r="Q32" s="40">
        <f t="shared" si="7"/>
        <v>3</v>
      </c>
      <c r="R32" s="40">
        <f t="shared" si="7"/>
        <v>3</v>
      </c>
      <c r="S32" s="40">
        <f t="shared" si="7"/>
        <v>0</v>
      </c>
      <c r="T32" s="40">
        <f t="shared" si="7"/>
        <v>0</v>
      </c>
      <c r="U32" s="40">
        <f t="shared" si="7"/>
        <v>0</v>
      </c>
      <c r="V32" s="40">
        <f t="shared" si="7"/>
        <v>0</v>
      </c>
      <c r="W32" s="40">
        <f t="shared" si="7"/>
        <v>0</v>
      </c>
      <c r="X32" s="40">
        <f t="shared" si="7"/>
        <v>0</v>
      </c>
      <c r="Y32" s="40">
        <f t="shared" si="7"/>
        <v>0</v>
      </c>
      <c r="Z32" s="40">
        <f t="shared" si="7"/>
        <v>0</v>
      </c>
      <c r="AA32" s="40">
        <f t="shared" si="7"/>
        <v>1</v>
      </c>
      <c r="AB32" s="40">
        <f t="shared" si="7"/>
        <v>0</v>
      </c>
      <c r="AC32" s="40">
        <f t="shared" si="7"/>
        <v>0</v>
      </c>
      <c r="AD32" s="40">
        <f t="shared" si="7"/>
        <v>0</v>
      </c>
      <c r="AE32" s="40">
        <f t="shared" si="7"/>
        <v>4</v>
      </c>
      <c r="AF32" s="40">
        <f t="shared" si="7"/>
        <v>1</v>
      </c>
      <c r="AG32" s="40">
        <f t="shared" si="7"/>
        <v>6</v>
      </c>
      <c r="AH32" s="40">
        <f t="shared" si="7"/>
        <v>0</v>
      </c>
      <c r="AI32" s="40">
        <f aca="true" t="shared" si="8" ref="AI32:BI32">SUM(AI25+AI26+AI27+AI29+AI30+AI31)</f>
        <v>1</v>
      </c>
      <c r="AJ32" s="40">
        <f t="shared" si="8"/>
        <v>0</v>
      </c>
      <c r="AK32" s="40">
        <f t="shared" si="8"/>
        <v>0</v>
      </c>
      <c r="AL32" s="40">
        <f t="shared" si="8"/>
        <v>0</v>
      </c>
      <c r="AM32" s="40">
        <f t="shared" si="8"/>
        <v>0</v>
      </c>
      <c r="AN32" s="40">
        <f t="shared" si="8"/>
        <v>0</v>
      </c>
      <c r="AO32" s="40">
        <f t="shared" si="8"/>
        <v>0</v>
      </c>
      <c r="AP32" s="40">
        <f t="shared" si="8"/>
        <v>0</v>
      </c>
      <c r="AQ32" s="40">
        <f t="shared" si="8"/>
        <v>0</v>
      </c>
      <c r="AR32" s="40">
        <f t="shared" si="8"/>
        <v>0</v>
      </c>
      <c r="AS32" s="40">
        <f t="shared" si="8"/>
        <v>0</v>
      </c>
      <c r="AT32" s="40">
        <f t="shared" si="8"/>
        <v>0</v>
      </c>
      <c r="AU32" s="40">
        <f t="shared" si="8"/>
        <v>0</v>
      </c>
      <c r="AV32" s="40">
        <f t="shared" si="8"/>
        <v>0</v>
      </c>
      <c r="AW32" s="40">
        <f t="shared" si="8"/>
        <v>11</v>
      </c>
      <c r="AX32" s="40">
        <f t="shared" si="8"/>
        <v>1</v>
      </c>
      <c r="AY32" s="40">
        <f t="shared" si="8"/>
        <v>0</v>
      </c>
      <c r="AZ32" s="40">
        <f t="shared" si="8"/>
        <v>0</v>
      </c>
      <c r="BA32" s="40">
        <f t="shared" si="8"/>
        <v>0</v>
      </c>
      <c r="BB32" s="40">
        <f t="shared" si="8"/>
        <v>0</v>
      </c>
      <c r="BC32" s="40">
        <f t="shared" si="8"/>
        <v>0</v>
      </c>
      <c r="BD32" s="40">
        <f t="shared" si="8"/>
        <v>0</v>
      </c>
      <c r="BE32" s="40">
        <f t="shared" si="8"/>
        <v>1</v>
      </c>
      <c r="BF32" s="40">
        <f t="shared" si="8"/>
        <v>0</v>
      </c>
      <c r="BG32" s="40">
        <f t="shared" si="8"/>
        <v>1</v>
      </c>
      <c r="BH32" s="40">
        <f t="shared" si="8"/>
        <v>1</v>
      </c>
      <c r="BI32" s="40">
        <f t="shared" si="8"/>
        <v>9</v>
      </c>
      <c r="BJ32" s="65">
        <f>SUM(BJ30:BJ31)</f>
        <v>0</v>
      </c>
    </row>
    <row r="33" spans="1:62" ht="15.75">
      <c r="A33" s="149" t="s">
        <v>55</v>
      </c>
      <c r="B33" s="150"/>
      <c r="C33" s="17">
        <v>10</v>
      </c>
      <c r="D33" s="18">
        <v>8</v>
      </c>
      <c r="E33" s="57"/>
      <c r="F33" s="58"/>
      <c r="G33" s="17"/>
      <c r="H33" s="18"/>
      <c r="I33" s="55"/>
      <c r="J33" s="59"/>
      <c r="K33" s="60"/>
      <c r="L33" s="56"/>
      <c r="M33" s="15">
        <v>10</v>
      </c>
      <c r="N33" s="22">
        <v>8</v>
      </c>
      <c r="O33" s="60">
        <v>8</v>
      </c>
      <c r="P33" s="59">
        <v>7</v>
      </c>
      <c r="Q33" s="59">
        <v>1</v>
      </c>
      <c r="R33" s="59">
        <v>1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>
        <v>1</v>
      </c>
      <c r="AF33" s="59">
        <v>0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63"/>
      <c r="AW33" s="15">
        <v>1</v>
      </c>
      <c r="AX33" s="77">
        <v>1</v>
      </c>
      <c r="AY33" s="60"/>
      <c r="AZ33" s="60"/>
      <c r="BA33" s="60"/>
      <c r="BB33" s="60"/>
      <c r="BC33" s="60"/>
      <c r="BD33" s="60"/>
      <c r="BE33" s="60">
        <v>1</v>
      </c>
      <c r="BF33" s="60">
        <v>1</v>
      </c>
      <c r="BG33" s="60"/>
      <c r="BH33" s="60"/>
      <c r="BI33" s="60"/>
      <c r="BJ33" s="56"/>
    </row>
    <row r="34" spans="1:62" ht="29.25" customHeight="1" thickBot="1">
      <c r="A34" s="145" t="s">
        <v>56</v>
      </c>
      <c r="B34" s="146"/>
      <c r="C34" s="31">
        <v>14</v>
      </c>
      <c r="D34" s="32">
        <v>14</v>
      </c>
      <c r="E34" s="33"/>
      <c r="F34" s="34"/>
      <c r="G34" s="17"/>
      <c r="H34" s="18"/>
      <c r="I34" s="35"/>
      <c r="J34" s="36"/>
      <c r="K34" s="37"/>
      <c r="L34" s="39"/>
      <c r="M34" s="15">
        <v>14</v>
      </c>
      <c r="N34" s="22">
        <v>14</v>
      </c>
      <c r="O34" s="37">
        <v>11</v>
      </c>
      <c r="P34" s="36">
        <v>11</v>
      </c>
      <c r="Q34" s="36">
        <v>3</v>
      </c>
      <c r="R34" s="36">
        <v>3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8"/>
      <c r="AW34" s="15">
        <v>5</v>
      </c>
      <c r="AX34" s="77">
        <v>5</v>
      </c>
      <c r="AY34" s="37"/>
      <c r="AZ34" s="37"/>
      <c r="BA34" s="37">
        <v>4</v>
      </c>
      <c r="BB34" s="37">
        <v>4</v>
      </c>
      <c r="BC34" s="37"/>
      <c r="BD34" s="37"/>
      <c r="BE34" s="37">
        <v>1</v>
      </c>
      <c r="BF34" s="37">
        <v>1</v>
      </c>
      <c r="BG34" s="37"/>
      <c r="BH34" s="37"/>
      <c r="BI34" s="37"/>
      <c r="BJ34" s="39"/>
    </row>
    <row r="35" spans="1:62" ht="35.25" customHeight="1" thickBot="1">
      <c r="A35" s="131" t="s">
        <v>57</v>
      </c>
      <c r="B35" s="132"/>
      <c r="C35" s="68">
        <f>SUM(C33:C34)</f>
        <v>24</v>
      </c>
      <c r="D35" s="69">
        <f>SUM(D33:D34)</f>
        <v>22</v>
      </c>
      <c r="E35" s="70"/>
      <c r="F35" s="71"/>
      <c r="G35" s="68"/>
      <c r="H35" s="69"/>
      <c r="I35" s="68"/>
      <c r="J35" s="72"/>
      <c r="K35" s="73"/>
      <c r="L35" s="69"/>
      <c r="M35" s="68">
        <f aca="true" t="shared" si="9" ref="M35:R35">SUM(M34)</f>
        <v>14</v>
      </c>
      <c r="N35" s="69">
        <f t="shared" si="9"/>
        <v>14</v>
      </c>
      <c r="O35" s="73">
        <f t="shared" si="9"/>
        <v>11</v>
      </c>
      <c r="P35" s="72">
        <f t="shared" si="9"/>
        <v>11</v>
      </c>
      <c r="Q35" s="72">
        <f t="shared" si="9"/>
        <v>3</v>
      </c>
      <c r="R35" s="72">
        <f t="shared" si="9"/>
        <v>3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4"/>
      <c r="AW35" s="68">
        <f>SUM(AW34)</f>
        <v>5</v>
      </c>
      <c r="AX35" s="69">
        <f>SUM(AX34)</f>
        <v>5</v>
      </c>
      <c r="AY35" s="73"/>
      <c r="AZ35" s="72"/>
      <c r="BA35" s="72">
        <f>SUM(BA34)</f>
        <v>4</v>
      </c>
      <c r="BB35" s="72">
        <f>SUM(BB34)</f>
        <v>4</v>
      </c>
      <c r="BC35" s="72"/>
      <c r="BD35" s="72"/>
      <c r="BE35" s="72">
        <f>SUM(BE34)</f>
        <v>1</v>
      </c>
      <c r="BF35" s="72">
        <f>SUM(BF34)</f>
        <v>1</v>
      </c>
      <c r="BG35" s="72"/>
      <c r="BH35" s="72"/>
      <c r="BI35" s="72"/>
      <c r="BJ35" s="69"/>
    </row>
    <row r="36" spans="1:62" ht="35.25" customHeight="1" thickBot="1">
      <c r="A36" s="135" t="s">
        <v>58</v>
      </c>
      <c r="B36" s="136"/>
      <c r="C36" s="75">
        <f>SUM(C35+C32)</f>
        <v>58</v>
      </c>
      <c r="D36" s="75">
        <f aca="true" t="shared" si="10" ref="D36:BJ36">SUM(D35+D32)</f>
        <v>37</v>
      </c>
      <c r="E36" s="75">
        <f t="shared" si="10"/>
        <v>0</v>
      </c>
      <c r="F36" s="75">
        <f t="shared" si="10"/>
        <v>0</v>
      </c>
      <c r="G36" s="75">
        <f t="shared" si="10"/>
        <v>0</v>
      </c>
      <c r="H36" s="75">
        <f t="shared" si="10"/>
        <v>0</v>
      </c>
      <c r="I36" s="75">
        <f t="shared" si="10"/>
        <v>0</v>
      </c>
      <c r="J36" s="75">
        <f t="shared" si="10"/>
        <v>0</v>
      </c>
      <c r="K36" s="75">
        <f t="shared" si="10"/>
        <v>0</v>
      </c>
      <c r="L36" s="75">
        <f t="shared" si="10"/>
        <v>0</v>
      </c>
      <c r="M36" s="75">
        <f t="shared" si="10"/>
        <v>48</v>
      </c>
      <c r="N36" s="75">
        <f t="shared" si="10"/>
        <v>29</v>
      </c>
      <c r="O36" s="75">
        <f t="shared" si="10"/>
        <v>30</v>
      </c>
      <c r="P36" s="75">
        <f t="shared" si="10"/>
        <v>22</v>
      </c>
      <c r="Q36" s="75">
        <f t="shared" si="10"/>
        <v>6</v>
      </c>
      <c r="R36" s="75">
        <f t="shared" si="10"/>
        <v>6</v>
      </c>
      <c r="S36" s="75">
        <f t="shared" si="10"/>
        <v>0</v>
      </c>
      <c r="T36" s="75">
        <f t="shared" si="10"/>
        <v>0</v>
      </c>
      <c r="U36" s="75">
        <f t="shared" si="10"/>
        <v>0</v>
      </c>
      <c r="V36" s="75">
        <f t="shared" si="10"/>
        <v>0</v>
      </c>
      <c r="W36" s="75">
        <f t="shared" si="10"/>
        <v>0</v>
      </c>
      <c r="X36" s="75">
        <f t="shared" si="10"/>
        <v>0</v>
      </c>
      <c r="Y36" s="75">
        <f t="shared" si="10"/>
        <v>0</v>
      </c>
      <c r="Z36" s="75">
        <f t="shared" si="10"/>
        <v>0</v>
      </c>
      <c r="AA36" s="75">
        <f t="shared" si="10"/>
        <v>1</v>
      </c>
      <c r="AB36" s="75">
        <f t="shared" si="10"/>
        <v>0</v>
      </c>
      <c r="AC36" s="75">
        <f t="shared" si="10"/>
        <v>0</v>
      </c>
      <c r="AD36" s="75">
        <f t="shared" si="10"/>
        <v>0</v>
      </c>
      <c r="AE36" s="75">
        <f t="shared" si="10"/>
        <v>4</v>
      </c>
      <c r="AF36" s="75">
        <f t="shared" si="10"/>
        <v>1</v>
      </c>
      <c r="AG36" s="75">
        <f t="shared" si="10"/>
        <v>6</v>
      </c>
      <c r="AH36" s="75">
        <f t="shared" si="10"/>
        <v>0</v>
      </c>
      <c r="AI36" s="75">
        <f t="shared" si="10"/>
        <v>1</v>
      </c>
      <c r="AJ36" s="75">
        <f t="shared" si="10"/>
        <v>0</v>
      </c>
      <c r="AK36" s="75">
        <f t="shared" si="10"/>
        <v>0</v>
      </c>
      <c r="AL36" s="75">
        <f t="shared" si="10"/>
        <v>0</v>
      </c>
      <c r="AM36" s="75">
        <f t="shared" si="10"/>
        <v>0</v>
      </c>
      <c r="AN36" s="75">
        <f t="shared" si="10"/>
        <v>0</v>
      </c>
      <c r="AO36" s="75">
        <f t="shared" si="10"/>
        <v>0</v>
      </c>
      <c r="AP36" s="75">
        <f t="shared" si="10"/>
        <v>0</v>
      </c>
      <c r="AQ36" s="75">
        <f t="shared" si="10"/>
        <v>0</v>
      </c>
      <c r="AR36" s="75">
        <f t="shared" si="10"/>
        <v>0</v>
      </c>
      <c r="AS36" s="75">
        <f t="shared" si="10"/>
        <v>0</v>
      </c>
      <c r="AT36" s="75">
        <f t="shared" si="10"/>
        <v>0</v>
      </c>
      <c r="AU36" s="75">
        <f t="shared" si="10"/>
        <v>0</v>
      </c>
      <c r="AV36" s="75">
        <f t="shared" si="10"/>
        <v>0</v>
      </c>
      <c r="AW36" s="75">
        <f t="shared" si="10"/>
        <v>16</v>
      </c>
      <c r="AX36" s="75">
        <f t="shared" si="10"/>
        <v>6</v>
      </c>
      <c r="AY36" s="75">
        <f t="shared" si="10"/>
        <v>0</v>
      </c>
      <c r="AZ36" s="75">
        <f t="shared" si="10"/>
        <v>0</v>
      </c>
      <c r="BA36" s="75">
        <f t="shared" si="10"/>
        <v>4</v>
      </c>
      <c r="BB36" s="75">
        <f t="shared" si="10"/>
        <v>4</v>
      </c>
      <c r="BC36" s="75">
        <f t="shared" si="10"/>
        <v>0</v>
      </c>
      <c r="BD36" s="75">
        <f t="shared" si="10"/>
        <v>0</v>
      </c>
      <c r="BE36" s="75">
        <f t="shared" si="10"/>
        <v>2</v>
      </c>
      <c r="BF36" s="75">
        <f t="shared" si="10"/>
        <v>1</v>
      </c>
      <c r="BG36" s="75">
        <f t="shared" si="10"/>
        <v>1</v>
      </c>
      <c r="BH36" s="75">
        <f t="shared" si="10"/>
        <v>1</v>
      </c>
      <c r="BI36" s="75">
        <f t="shared" si="10"/>
        <v>9</v>
      </c>
      <c r="BJ36" s="75">
        <f t="shared" si="10"/>
        <v>0</v>
      </c>
    </row>
    <row r="37" spans="1:62" ht="36" customHeight="1" thickBot="1">
      <c r="A37" s="133" t="s">
        <v>59</v>
      </c>
      <c r="B37" s="134"/>
      <c r="C37" s="40">
        <f>SUM(C24+C32+C35)</f>
        <v>130</v>
      </c>
      <c r="D37" s="40">
        <f aca="true" t="shared" si="11" ref="D37:BI37">SUM(D24+D32+D35)</f>
        <v>90</v>
      </c>
      <c r="E37" s="40">
        <f t="shared" si="11"/>
        <v>20</v>
      </c>
      <c r="F37" s="40">
        <f t="shared" si="11"/>
        <v>13</v>
      </c>
      <c r="G37" s="40">
        <f t="shared" si="11"/>
        <v>15</v>
      </c>
      <c r="H37" s="40">
        <f t="shared" si="11"/>
        <v>8</v>
      </c>
      <c r="I37" s="40">
        <f t="shared" si="11"/>
        <v>11</v>
      </c>
      <c r="J37" s="40">
        <f t="shared" si="11"/>
        <v>4</v>
      </c>
      <c r="K37" s="40">
        <f t="shared" si="11"/>
        <v>4</v>
      </c>
      <c r="L37" s="40">
        <f t="shared" si="11"/>
        <v>4</v>
      </c>
      <c r="M37" s="40">
        <f>SUM(M24+M32+M35)</f>
        <v>105</v>
      </c>
      <c r="N37" s="40">
        <f t="shared" si="11"/>
        <v>74</v>
      </c>
      <c r="O37" s="40">
        <f t="shared" si="11"/>
        <v>46</v>
      </c>
      <c r="P37" s="40">
        <f t="shared" si="11"/>
        <v>38</v>
      </c>
      <c r="Q37" s="40">
        <f t="shared" si="11"/>
        <v>10</v>
      </c>
      <c r="R37" s="40">
        <f t="shared" si="11"/>
        <v>8</v>
      </c>
      <c r="S37" s="40">
        <f t="shared" si="11"/>
        <v>10</v>
      </c>
      <c r="T37" s="40">
        <f t="shared" si="11"/>
        <v>9</v>
      </c>
      <c r="U37" s="40">
        <f t="shared" si="11"/>
        <v>0</v>
      </c>
      <c r="V37" s="40">
        <f t="shared" si="11"/>
        <v>0</v>
      </c>
      <c r="W37" s="40">
        <f t="shared" si="11"/>
        <v>1</v>
      </c>
      <c r="X37" s="40">
        <f t="shared" si="11"/>
        <v>0</v>
      </c>
      <c r="Y37" s="40">
        <f t="shared" si="11"/>
        <v>1</v>
      </c>
      <c r="Z37" s="40">
        <f t="shared" si="11"/>
        <v>1</v>
      </c>
      <c r="AA37" s="40">
        <f t="shared" si="11"/>
        <v>1</v>
      </c>
      <c r="AB37" s="40">
        <f t="shared" si="11"/>
        <v>0</v>
      </c>
      <c r="AC37" s="40">
        <f t="shared" si="11"/>
        <v>1</v>
      </c>
      <c r="AD37" s="40">
        <f t="shared" si="11"/>
        <v>1</v>
      </c>
      <c r="AE37" s="40">
        <f t="shared" si="11"/>
        <v>13</v>
      </c>
      <c r="AF37" s="40">
        <f t="shared" si="11"/>
        <v>8</v>
      </c>
      <c r="AG37" s="40">
        <f t="shared" si="11"/>
        <v>12</v>
      </c>
      <c r="AH37" s="40">
        <f t="shared" si="11"/>
        <v>3</v>
      </c>
      <c r="AI37" s="40">
        <f t="shared" si="11"/>
        <v>7</v>
      </c>
      <c r="AJ37" s="40">
        <f t="shared" si="11"/>
        <v>5</v>
      </c>
      <c r="AK37" s="40">
        <f t="shared" si="11"/>
        <v>0</v>
      </c>
      <c r="AL37" s="40">
        <f t="shared" si="11"/>
        <v>0</v>
      </c>
      <c r="AM37" s="40">
        <f t="shared" si="11"/>
        <v>0</v>
      </c>
      <c r="AN37" s="40">
        <f t="shared" si="11"/>
        <v>0</v>
      </c>
      <c r="AO37" s="40">
        <f t="shared" si="11"/>
        <v>1</v>
      </c>
      <c r="AP37" s="40">
        <f t="shared" si="11"/>
        <v>1</v>
      </c>
      <c r="AQ37" s="40">
        <f t="shared" si="11"/>
        <v>1</v>
      </c>
      <c r="AR37" s="40">
        <f t="shared" si="11"/>
        <v>0</v>
      </c>
      <c r="AS37" s="40">
        <f t="shared" si="11"/>
        <v>0</v>
      </c>
      <c r="AT37" s="40">
        <f t="shared" si="11"/>
        <v>0</v>
      </c>
      <c r="AU37" s="40">
        <f t="shared" si="11"/>
        <v>1</v>
      </c>
      <c r="AV37" s="40">
        <f t="shared" si="11"/>
        <v>0</v>
      </c>
      <c r="AW37" s="40">
        <f>SUM(AW24+AW32+AW35)</f>
        <v>63</v>
      </c>
      <c r="AX37" s="40">
        <f t="shared" si="11"/>
        <v>46</v>
      </c>
      <c r="AY37" s="40">
        <f t="shared" si="11"/>
        <v>2</v>
      </c>
      <c r="AZ37" s="40">
        <f t="shared" si="11"/>
        <v>2</v>
      </c>
      <c r="BA37" s="40">
        <f t="shared" si="11"/>
        <v>4</v>
      </c>
      <c r="BB37" s="40">
        <f t="shared" si="11"/>
        <v>4</v>
      </c>
      <c r="BC37" s="40">
        <f t="shared" si="11"/>
        <v>0</v>
      </c>
      <c r="BD37" s="40">
        <f t="shared" si="11"/>
        <v>0</v>
      </c>
      <c r="BE37" s="40">
        <f t="shared" si="11"/>
        <v>20</v>
      </c>
      <c r="BF37" s="40">
        <f t="shared" si="11"/>
        <v>17</v>
      </c>
      <c r="BG37" s="40">
        <f t="shared" si="11"/>
        <v>1</v>
      </c>
      <c r="BH37" s="40">
        <f t="shared" si="11"/>
        <v>1</v>
      </c>
      <c r="BI37" s="40">
        <f t="shared" si="11"/>
        <v>36</v>
      </c>
      <c r="BJ37" s="65">
        <v>22</v>
      </c>
    </row>
  </sheetData>
  <sheetProtection/>
  <mergeCells count="53">
    <mergeCell ref="AY4:BJ4"/>
    <mergeCell ref="A3:A6"/>
    <mergeCell ref="B3:B6"/>
    <mergeCell ref="C3:D5"/>
    <mergeCell ref="E3:F5"/>
    <mergeCell ref="K5:L5"/>
    <mergeCell ref="O5:P5"/>
    <mergeCell ref="Q5:R5"/>
    <mergeCell ref="S5:T5"/>
    <mergeCell ref="BA5:BB5"/>
    <mergeCell ref="M3:AV3"/>
    <mergeCell ref="Y5:Z5"/>
    <mergeCell ref="AA5:AB5"/>
    <mergeCell ref="AC5:AD5"/>
    <mergeCell ref="AE5:AF5"/>
    <mergeCell ref="AG5:AH5"/>
    <mergeCell ref="BC5:BD5"/>
    <mergeCell ref="BG5:BH5"/>
    <mergeCell ref="B1:BJ1"/>
    <mergeCell ref="G3:L3"/>
    <mergeCell ref="AK5:AL5"/>
    <mergeCell ref="AM5:AN5"/>
    <mergeCell ref="G4:H5"/>
    <mergeCell ref="I4:L4"/>
    <mergeCell ref="M4:N5"/>
    <mergeCell ref="O4:AV4"/>
    <mergeCell ref="I5:J5"/>
    <mergeCell ref="AW3:BJ3"/>
    <mergeCell ref="AW4:AX5"/>
    <mergeCell ref="BI5:BJ5"/>
    <mergeCell ref="AY5:AZ5"/>
    <mergeCell ref="BE5:BF5"/>
    <mergeCell ref="AU5:AV5"/>
    <mergeCell ref="A34:B34"/>
    <mergeCell ref="A32:B32"/>
    <mergeCell ref="A33:B33"/>
    <mergeCell ref="U5:V5"/>
    <mergeCell ref="AO5:AP5"/>
    <mergeCell ref="AI5:AJ5"/>
    <mergeCell ref="A25:B25"/>
    <mergeCell ref="W5:X5"/>
    <mergeCell ref="A27:B27"/>
    <mergeCell ref="AS5:AT5"/>
    <mergeCell ref="A31:B31"/>
    <mergeCell ref="AQ5:AR5"/>
    <mergeCell ref="A35:B35"/>
    <mergeCell ref="A37:B37"/>
    <mergeCell ref="A36:B36"/>
    <mergeCell ref="A24:B24"/>
    <mergeCell ref="A30:B30"/>
    <mergeCell ref="A26:B26"/>
    <mergeCell ref="A29:B29"/>
    <mergeCell ref="A28:B2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G12" sqref="G12"/>
    </sheetView>
  </sheetViews>
  <sheetFormatPr defaultColWidth="9.140625" defaultRowHeight="15"/>
  <cols>
    <col min="3" max="3" width="21.8515625" style="0" customWidth="1"/>
  </cols>
  <sheetData>
    <row r="2" spans="2:7" ht="18.75">
      <c r="B2" s="207" t="s">
        <v>65</v>
      </c>
      <c r="C2" s="207"/>
      <c r="D2" s="207"/>
      <c r="E2" s="207"/>
      <c r="F2" s="207"/>
      <c r="G2" s="207"/>
    </row>
    <row r="3" spans="2:7" ht="15">
      <c r="B3" s="88"/>
      <c r="C3" s="88"/>
      <c r="D3" s="88"/>
      <c r="E3" s="88"/>
      <c r="F3" s="88"/>
      <c r="G3" s="88"/>
    </row>
    <row r="4" spans="2:7" ht="15">
      <c r="B4" s="208" t="s">
        <v>66</v>
      </c>
      <c r="C4" s="211" t="s">
        <v>67</v>
      </c>
      <c r="D4" s="214" t="s">
        <v>68</v>
      </c>
      <c r="E4" s="214"/>
      <c r="F4" s="214"/>
      <c r="G4" s="214"/>
    </row>
    <row r="5" spans="2:7" ht="15">
      <c r="B5" s="209"/>
      <c r="C5" s="212"/>
      <c r="D5" s="214"/>
      <c r="E5" s="214"/>
      <c r="F5" s="214"/>
      <c r="G5" s="214"/>
    </row>
    <row r="6" spans="2:7" ht="15">
      <c r="B6" s="210"/>
      <c r="C6" s="213"/>
      <c r="D6" s="89" t="s">
        <v>69</v>
      </c>
      <c r="E6" s="89" t="s">
        <v>70</v>
      </c>
      <c r="F6" s="89" t="s">
        <v>71</v>
      </c>
      <c r="G6" s="89" t="s">
        <v>72</v>
      </c>
    </row>
    <row r="7" spans="2:7" ht="15">
      <c r="B7" s="90">
        <v>1</v>
      </c>
      <c r="C7" s="91" t="s">
        <v>36</v>
      </c>
      <c r="D7" s="90">
        <v>290</v>
      </c>
      <c r="E7" s="90">
        <v>645</v>
      </c>
      <c r="F7" s="90">
        <v>11.1</v>
      </c>
      <c r="G7" s="90">
        <v>946.1</v>
      </c>
    </row>
    <row r="8" spans="2:7" ht="15">
      <c r="B8" s="90">
        <v>2</v>
      </c>
      <c r="C8" s="91" t="s">
        <v>37</v>
      </c>
      <c r="D8" s="90">
        <v>571</v>
      </c>
      <c r="E8" s="90">
        <v>570</v>
      </c>
      <c r="F8" s="90"/>
      <c r="G8" s="90">
        <v>1141</v>
      </c>
    </row>
    <row r="9" spans="2:7" ht="15">
      <c r="B9" s="90">
        <v>3</v>
      </c>
      <c r="C9" s="91" t="s">
        <v>38</v>
      </c>
      <c r="D9" s="90"/>
      <c r="E9" s="90"/>
      <c r="F9" s="90">
        <v>4</v>
      </c>
      <c r="G9" s="90">
        <v>4</v>
      </c>
    </row>
    <row r="10" spans="2:7" ht="15">
      <c r="B10" s="90">
        <v>4</v>
      </c>
      <c r="C10" s="91" t="s">
        <v>39</v>
      </c>
      <c r="D10" s="90">
        <v>5259</v>
      </c>
      <c r="E10" s="90"/>
      <c r="F10" s="90"/>
      <c r="G10" s="90">
        <v>5259</v>
      </c>
    </row>
    <row r="11" spans="2:7" ht="15">
      <c r="B11" s="90">
        <v>5</v>
      </c>
      <c r="C11" s="91" t="s">
        <v>40</v>
      </c>
      <c r="D11" s="90">
        <v>3981</v>
      </c>
      <c r="E11" s="90">
        <v>1042</v>
      </c>
      <c r="F11" s="90"/>
      <c r="G11" s="90">
        <v>5023</v>
      </c>
    </row>
    <row r="12" spans="2:7" ht="15">
      <c r="B12" s="90">
        <v>6</v>
      </c>
      <c r="C12" s="91" t="s">
        <v>41</v>
      </c>
      <c r="D12" s="90">
        <v>480</v>
      </c>
      <c r="E12" s="90">
        <v>805</v>
      </c>
      <c r="F12" s="90"/>
      <c r="G12" s="90">
        <v>1285</v>
      </c>
    </row>
    <row r="13" spans="2:7" ht="15">
      <c r="B13" s="90">
        <v>7</v>
      </c>
      <c r="C13" s="91" t="s">
        <v>42</v>
      </c>
      <c r="D13" s="90">
        <v>450</v>
      </c>
      <c r="E13" s="90">
        <v>719</v>
      </c>
      <c r="F13" s="90"/>
      <c r="G13" s="90">
        <v>1169</v>
      </c>
    </row>
    <row r="14" spans="2:7" ht="15">
      <c r="B14" s="90">
        <v>8</v>
      </c>
      <c r="C14" s="91" t="s">
        <v>43</v>
      </c>
      <c r="D14" s="90">
        <v>320</v>
      </c>
      <c r="E14" s="90">
        <v>720</v>
      </c>
      <c r="F14" s="90"/>
      <c r="G14" s="90">
        <v>1040</v>
      </c>
    </row>
    <row r="15" spans="2:7" ht="15">
      <c r="B15" s="90">
        <v>9</v>
      </c>
      <c r="C15" s="91" t="s">
        <v>44</v>
      </c>
      <c r="D15" s="90">
        <v>212</v>
      </c>
      <c r="E15" s="90">
        <v>27</v>
      </c>
      <c r="F15" s="90"/>
      <c r="G15" s="90">
        <v>239</v>
      </c>
    </row>
    <row r="16" spans="2:7" ht="15">
      <c r="B16" s="90">
        <v>10</v>
      </c>
      <c r="C16" s="91" t="s">
        <v>61</v>
      </c>
      <c r="D16" s="90">
        <v>2733</v>
      </c>
      <c r="E16" s="90">
        <v>100</v>
      </c>
      <c r="F16" s="90"/>
      <c r="G16" s="90">
        <v>2833</v>
      </c>
    </row>
    <row r="17" spans="2:7" ht="15">
      <c r="B17" s="90">
        <v>11</v>
      </c>
      <c r="C17" s="91" t="s">
        <v>45</v>
      </c>
      <c r="D17" s="90">
        <v>175</v>
      </c>
      <c r="E17" s="90">
        <v>207</v>
      </c>
      <c r="F17" s="90"/>
      <c r="G17" s="90">
        <v>382</v>
      </c>
    </row>
    <row r="18" spans="2:7" ht="15">
      <c r="B18" s="90">
        <v>12</v>
      </c>
      <c r="C18" s="91" t="s">
        <v>62</v>
      </c>
      <c r="D18" s="90">
        <v>572</v>
      </c>
      <c r="E18" s="90">
        <v>5</v>
      </c>
      <c r="F18" s="90"/>
      <c r="G18" s="90">
        <v>577</v>
      </c>
    </row>
    <row r="19" spans="2:7" ht="15">
      <c r="B19" s="90">
        <v>13</v>
      </c>
      <c r="C19" s="91" t="s">
        <v>63</v>
      </c>
      <c r="D19" s="90">
        <v>154</v>
      </c>
      <c r="E19" s="90"/>
      <c r="F19" s="90"/>
      <c r="G19" s="90">
        <v>154</v>
      </c>
    </row>
    <row r="20" spans="2:7" ht="15">
      <c r="B20" s="90">
        <v>14</v>
      </c>
      <c r="C20" s="91" t="s">
        <v>46</v>
      </c>
      <c r="D20" s="90">
        <v>120</v>
      </c>
      <c r="E20" s="90"/>
      <c r="F20" s="90"/>
      <c r="G20" s="90">
        <v>120</v>
      </c>
    </row>
    <row r="21" spans="2:7" ht="15">
      <c r="B21" s="90">
        <v>15</v>
      </c>
      <c r="C21" s="91" t="s">
        <v>47</v>
      </c>
      <c r="D21" s="90">
        <v>1416</v>
      </c>
      <c r="E21" s="90">
        <v>828</v>
      </c>
      <c r="F21" s="90"/>
      <c r="G21" s="90">
        <v>2244</v>
      </c>
    </row>
    <row r="22" spans="2:7" ht="15">
      <c r="B22" s="90">
        <v>16</v>
      </c>
      <c r="C22" s="91" t="s">
        <v>48</v>
      </c>
      <c r="D22" s="90">
        <v>5518</v>
      </c>
      <c r="E22" s="90">
        <v>260</v>
      </c>
      <c r="F22" s="90"/>
      <c r="G22" s="90">
        <v>5778</v>
      </c>
    </row>
    <row r="23" spans="2:7" ht="15">
      <c r="B23" s="90">
        <v>17</v>
      </c>
      <c r="C23" s="91" t="s">
        <v>49</v>
      </c>
      <c r="D23" s="90">
        <v>377</v>
      </c>
      <c r="E23" s="90">
        <v>205</v>
      </c>
      <c r="F23" s="90"/>
      <c r="G23" s="90">
        <v>582</v>
      </c>
    </row>
    <row r="24" spans="2:7" ht="15">
      <c r="B24" s="91" t="s">
        <v>73</v>
      </c>
      <c r="C24" s="91"/>
      <c r="D24" s="90">
        <v>22628</v>
      </c>
      <c r="E24" s="90">
        <v>6133</v>
      </c>
      <c r="F24" s="90">
        <v>15.1</v>
      </c>
      <c r="G24" s="90">
        <v>28776.1</v>
      </c>
    </row>
  </sheetData>
  <sheetProtection/>
  <mergeCells count="4">
    <mergeCell ref="B2:G2"/>
    <mergeCell ref="B4:B6"/>
    <mergeCell ref="C4:C6"/>
    <mergeCell ref="D4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26.8515625" style="0" customWidth="1"/>
    <col min="4" max="4" width="13.421875" style="0" customWidth="1"/>
  </cols>
  <sheetData>
    <row r="3" spans="1:3" ht="18.75">
      <c r="A3" s="215" t="s">
        <v>74</v>
      </c>
      <c r="B3" s="215"/>
      <c r="C3" s="215"/>
    </row>
    <row r="4" spans="1:3" ht="18.75">
      <c r="A4" s="216" t="s">
        <v>75</v>
      </c>
      <c r="B4" s="216"/>
      <c r="C4" s="216"/>
    </row>
    <row r="5" ht="15.75" thickBot="1"/>
    <row r="6" spans="1:4" ht="33.75" customHeight="1">
      <c r="A6" s="92" t="s">
        <v>76</v>
      </c>
      <c r="B6" s="217" t="s">
        <v>77</v>
      </c>
      <c r="C6" s="219" t="s">
        <v>78</v>
      </c>
      <c r="D6" s="93" t="s">
        <v>79</v>
      </c>
    </row>
    <row r="7" spans="1:4" ht="19.5" thickBot="1">
      <c r="A7" s="94" t="s">
        <v>80</v>
      </c>
      <c r="B7" s="218"/>
      <c r="C7" s="220"/>
      <c r="D7" s="95"/>
    </row>
    <row r="8" spans="1:4" ht="19.5" thickBot="1">
      <c r="A8" s="129"/>
      <c r="B8" s="228"/>
      <c r="C8" s="97"/>
      <c r="D8" s="130"/>
    </row>
    <row r="9" spans="1:4" ht="25.5" customHeight="1" thickBot="1">
      <c r="A9" s="94">
        <v>1</v>
      </c>
      <c r="B9" s="96" t="s">
        <v>81</v>
      </c>
      <c r="C9" s="97">
        <v>100</v>
      </c>
      <c r="D9" s="95"/>
    </row>
    <row r="10" spans="1:4" ht="21" customHeight="1" thickBot="1">
      <c r="A10" s="94">
        <v>2</v>
      </c>
      <c r="B10" s="96" t="s">
        <v>82</v>
      </c>
      <c r="C10" s="97">
        <v>2246</v>
      </c>
      <c r="D10" s="95"/>
    </row>
    <row r="11" spans="1:4" ht="18" customHeight="1" thickBot="1">
      <c r="A11" s="98">
        <v>3</v>
      </c>
      <c r="B11" s="96" t="s">
        <v>83</v>
      </c>
      <c r="C11" s="97">
        <v>190</v>
      </c>
      <c r="D11" s="95"/>
    </row>
    <row r="12" spans="1:4" ht="18.75" customHeight="1" thickBot="1">
      <c r="A12" s="94">
        <v>4</v>
      </c>
      <c r="B12" s="96" t="s">
        <v>84</v>
      </c>
      <c r="C12" s="97">
        <v>265</v>
      </c>
      <c r="D12" s="95"/>
    </row>
    <row r="13" spans="1:4" ht="15.75" customHeight="1" thickBot="1">
      <c r="A13" s="94">
        <v>5</v>
      </c>
      <c r="B13" s="96" t="s">
        <v>85</v>
      </c>
      <c r="C13" s="97">
        <v>50</v>
      </c>
      <c r="D13" s="95"/>
    </row>
    <row r="14" spans="1:4" ht="15.75" customHeight="1" thickBot="1">
      <c r="A14" s="94">
        <v>6</v>
      </c>
      <c r="B14" s="96" t="s">
        <v>86</v>
      </c>
      <c r="C14" s="97">
        <v>50</v>
      </c>
      <c r="D14" s="95"/>
    </row>
    <row r="15" spans="1:4" ht="17.25" customHeight="1" thickBot="1">
      <c r="A15" s="94">
        <v>7</v>
      </c>
      <c r="B15" s="96" t="s">
        <v>87</v>
      </c>
      <c r="C15" s="97">
        <v>155</v>
      </c>
      <c r="D15" s="95"/>
    </row>
    <row r="16" spans="1:4" ht="17.25" customHeight="1" thickBot="1">
      <c r="A16" s="94">
        <v>8</v>
      </c>
      <c r="B16" s="96" t="s">
        <v>88</v>
      </c>
      <c r="C16" s="97">
        <v>120</v>
      </c>
      <c r="D16" s="95"/>
    </row>
    <row r="17" spans="1:4" ht="20.25" customHeight="1" thickBot="1">
      <c r="A17" s="94">
        <v>9</v>
      </c>
      <c r="B17" s="96" t="s">
        <v>89</v>
      </c>
      <c r="C17" s="97">
        <v>5</v>
      </c>
      <c r="D17" s="95"/>
    </row>
    <row r="18" spans="1:4" ht="21" customHeight="1" thickBot="1">
      <c r="A18" s="94"/>
      <c r="B18" s="99" t="s">
        <v>90</v>
      </c>
      <c r="C18" s="100">
        <f>SUM(C9:C17)</f>
        <v>3181</v>
      </c>
      <c r="D18" s="101">
        <v>946.1</v>
      </c>
    </row>
    <row r="19" spans="1:4" ht="19.5" thickBot="1">
      <c r="A19" s="94">
        <v>10</v>
      </c>
      <c r="B19" s="96" t="s">
        <v>91</v>
      </c>
      <c r="C19" s="97">
        <v>250</v>
      </c>
      <c r="D19" s="95"/>
    </row>
    <row r="20" spans="1:4" ht="19.5" thickBot="1">
      <c r="A20" s="94">
        <v>11</v>
      </c>
      <c r="B20" s="96" t="s">
        <v>92</v>
      </c>
      <c r="C20" s="97">
        <v>331</v>
      </c>
      <c r="D20" s="95"/>
    </row>
    <row r="21" spans="1:4" ht="19.5" thickBot="1">
      <c r="A21" s="94">
        <v>12</v>
      </c>
      <c r="B21" s="96" t="s">
        <v>93</v>
      </c>
      <c r="C21" s="97">
        <v>60</v>
      </c>
      <c r="D21" s="95"/>
    </row>
    <row r="22" spans="1:4" ht="19.5" thickBot="1">
      <c r="A22" s="98">
        <v>13</v>
      </c>
      <c r="B22" s="96" t="s">
        <v>94</v>
      </c>
      <c r="C22" s="102">
        <v>0</v>
      </c>
      <c r="D22" s="95"/>
    </row>
    <row r="23" spans="1:4" ht="32.25" thickBot="1">
      <c r="A23" s="94">
        <v>14</v>
      </c>
      <c r="B23" s="96" t="s">
        <v>95</v>
      </c>
      <c r="C23" s="97">
        <v>100</v>
      </c>
      <c r="D23" s="95"/>
    </row>
    <row r="24" spans="1:4" ht="32.25" thickBot="1">
      <c r="A24" s="94">
        <v>15</v>
      </c>
      <c r="B24" s="96" t="s">
        <v>96</v>
      </c>
      <c r="C24" s="97">
        <v>100</v>
      </c>
      <c r="D24" s="95"/>
    </row>
    <row r="25" spans="1:4" ht="32.25" thickBot="1">
      <c r="A25" s="94">
        <v>16</v>
      </c>
      <c r="B25" s="96" t="s">
        <v>97</v>
      </c>
      <c r="C25" s="97">
        <v>40</v>
      </c>
      <c r="D25" s="95"/>
    </row>
    <row r="26" spans="1:4" ht="32.25" thickBot="1">
      <c r="A26" s="94">
        <v>17</v>
      </c>
      <c r="B26" s="96" t="s">
        <v>98</v>
      </c>
      <c r="C26" s="97">
        <v>50</v>
      </c>
      <c r="D26" s="95"/>
    </row>
    <row r="27" spans="1:4" ht="19.5" thickBot="1">
      <c r="A27" s="94">
        <v>18</v>
      </c>
      <c r="B27" s="96" t="s">
        <v>99</v>
      </c>
      <c r="C27" s="97">
        <v>30</v>
      </c>
      <c r="D27" s="95"/>
    </row>
    <row r="28" spans="1:4" ht="19.5" thickBot="1">
      <c r="A28" s="94">
        <v>19</v>
      </c>
      <c r="B28" s="96" t="s">
        <v>100</v>
      </c>
      <c r="C28" s="97">
        <v>50</v>
      </c>
      <c r="D28" s="95"/>
    </row>
    <row r="29" spans="1:4" ht="18.75">
      <c r="A29" s="103"/>
      <c r="B29" s="104" t="s">
        <v>90</v>
      </c>
      <c r="C29" s="105">
        <f>SUM(C19:C28)</f>
        <v>1011</v>
      </c>
      <c r="D29" s="101">
        <v>1141</v>
      </c>
    </row>
    <row r="30" spans="1:4" ht="15.75">
      <c r="A30" s="221">
        <v>20</v>
      </c>
      <c r="B30" s="106" t="s">
        <v>101</v>
      </c>
      <c r="C30" s="222">
        <v>5254</v>
      </c>
      <c r="D30" s="226">
        <v>5259</v>
      </c>
    </row>
    <row r="31" spans="1:4" ht="16.5" thickBot="1">
      <c r="A31" s="218"/>
      <c r="B31" s="96" t="s">
        <v>102</v>
      </c>
      <c r="C31" s="223"/>
      <c r="D31" s="226"/>
    </row>
    <row r="32" spans="1:4" ht="19.5" thickBot="1">
      <c r="A32" s="94">
        <v>21</v>
      </c>
      <c r="B32" s="96" t="s">
        <v>103</v>
      </c>
      <c r="C32" s="97">
        <v>200</v>
      </c>
      <c r="D32" s="95"/>
    </row>
    <row r="33" spans="1:4" ht="15.75">
      <c r="A33" s="217">
        <v>22</v>
      </c>
      <c r="B33" s="106" t="s">
        <v>104</v>
      </c>
      <c r="C33" s="219">
        <v>2660</v>
      </c>
      <c r="D33" s="227"/>
    </row>
    <row r="34" spans="1:4" ht="16.5" thickBot="1">
      <c r="A34" s="218"/>
      <c r="B34" s="96" t="s">
        <v>105</v>
      </c>
      <c r="C34" s="220"/>
      <c r="D34" s="227"/>
    </row>
    <row r="35" spans="1:4" ht="19.5" thickBot="1">
      <c r="A35" s="94">
        <v>23</v>
      </c>
      <c r="B35" s="96" t="s">
        <v>106</v>
      </c>
      <c r="C35" s="97">
        <v>695</v>
      </c>
      <c r="D35" s="95"/>
    </row>
    <row r="36" spans="1:4" ht="32.25" thickBot="1">
      <c r="A36" s="94">
        <v>24</v>
      </c>
      <c r="B36" s="96" t="s">
        <v>107</v>
      </c>
      <c r="C36" s="97">
        <v>20</v>
      </c>
      <c r="D36" s="95"/>
    </row>
    <row r="37" spans="1:4" ht="15.75">
      <c r="A37" s="217">
        <v>25</v>
      </c>
      <c r="B37" s="106" t="s">
        <v>108</v>
      </c>
      <c r="C37" s="219">
        <v>20</v>
      </c>
      <c r="D37" s="227"/>
    </row>
    <row r="38" spans="1:4" ht="16.5" thickBot="1">
      <c r="A38" s="218"/>
      <c r="B38" s="96" t="s">
        <v>109</v>
      </c>
      <c r="C38" s="220"/>
      <c r="D38" s="227"/>
    </row>
    <row r="39" spans="1:4" ht="32.25" thickBot="1">
      <c r="A39" s="94">
        <v>26</v>
      </c>
      <c r="B39" s="96" t="s">
        <v>110</v>
      </c>
      <c r="C39" s="97">
        <v>1000</v>
      </c>
      <c r="D39" s="95"/>
    </row>
    <row r="40" spans="1:4" ht="32.25" thickBot="1">
      <c r="A40" s="94">
        <v>27</v>
      </c>
      <c r="B40" s="96" t="s">
        <v>111</v>
      </c>
      <c r="C40" s="97">
        <v>30</v>
      </c>
      <c r="D40" s="95"/>
    </row>
    <row r="41" spans="1:4" ht="19.5" thickBot="1">
      <c r="A41" s="94">
        <v>28</v>
      </c>
      <c r="B41" s="96" t="s">
        <v>112</v>
      </c>
      <c r="C41" s="97">
        <v>230</v>
      </c>
      <c r="D41" s="95"/>
    </row>
    <row r="42" spans="1:4" ht="19.5" thickBot="1">
      <c r="A42" s="94">
        <v>29</v>
      </c>
      <c r="B42" s="96" t="s">
        <v>113</v>
      </c>
      <c r="C42" s="97">
        <v>50</v>
      </c>
      <c r="D42" s="95"/>
    </row>
    <row r="43" spans="1:4" ht="19.5" thickBot="1">
      <c r="A43" s="94"/>
      <c r="B43" s="96" t="s">
        <v>90</v>
      </c>
      <c r="C43" s="100">
        <f>SUM(C32:C42)</f>
        <v>4905</v>
      </c>
      <c r="D43" s="101">
        <v>5023</v>
      </c>
    </row>
    <row r="44" spans="1:4" ht="19.5" thickBot="1">
      <c r="A44" s="94">
        <v>30</v>
      </c>
      <c r="B44" s="96" t="s">
        <v>114</v>
      </c>
      <c r="C44" s="97">
        <v>600</v>
      </c>
      <c r="D44" s="95"/>
    </row>
    <row r="45" spans="1:4" ht="19.5" thickBot="1">
      <c r="A45" s="94">
        <v>31</v>
      </c>
      <c r="B45" s="96" t="s">
        <v>115</v>
      </c>
      <c r="C45" s="97">
        <v>400</v>
      </c>
      <c r="D45" s="95"/>
    </row>
    <row r="46" spans="1:4" ht="32.25" thickBot="1">
      <c r="A46" s="94">
        <v>32</v>
      </c>
      <c r="B46" s="96" t="s">
        <v>116</v>
      </c>
      <c r="C46" s="97">
        <v>140</v>
      </c>
      <c r="D46" s="95"/>
    </row>
    <row r="47" spans="1:4" ht="32.25" thickBot="1">
      <c r="A47" s="94">
        <v>33</v>
      </c>
      <c r="B47" s="96" t="s">
        <v>117</v>
      </c>
      <c r="C47" s="97">
        <v>300</v>
      </c>
      <c r="D47" s="95"/>
    </row>
    <row r="48" spans="1:4" ht="32.25" thickBot="1">
      <c r="A48" s="94">
        <v>34</v>
      </c>
      <c r="B48" s="96" t="s">
        <v>118</v>
      </c>
      <c r="C48" s="97">
        <v>40</v>
      </c>
      <c r="D48" s="95"/>
    </row>
    <row r="49" spans="1:4" ht="19.5" thickBot="1">
      <c r="A49" s="94"/>
      <c r="B49" s="96" t="s">
        <v>90</v>
      </c>
      <c r="C49" s="100">
        <f>SUM(C44:C48)</f>
        <v>1480</v>
      </c>
      <c r="D49" s="101">
        <v>1285</v>
      </c>
    </row>
    <row r="50" spans="1:4" ht="19.5" thickBot="1">
      <c r="A50" s="94">
        <v>35</v>
      </c>
      <c r="B50" s="96" t="s">
        <v>119</v>
      </c>
      <c r="C50" s="97">
        <v>300</v>
      </c>
      <c r="D50" s="95"/>
    </row>
    <row r="51" spans="1:4" ht="19.5" thickBot="1">
      <c r="A51" s="94">
        <v>36</v>
      </c>
      <c r="B51" s="96" t="s">
        <v>120</v>
      </c>
      <c r="C51" s="97">
        <v>150</v>
      </c>
      <c r="D51" s="95"/>
    </row>
    <row r="52" spans="1:4" ht="19.5" thickBot="1">
      <c r="A52" s="94">
        <v>37</v>
      </c>
      <c r="B52" s="96" t="s">
        <v>121</v>
      </c>
      <c r="C52" s="97">
        <v>350</v>
      </c>
      <c r="D52" s="95"/>
    </row>
    <row r="53" spans="1:4" ht="19.5" thickBot="1">
      <c r="A53" s="94">
        <v>38</v>
      </c>
      <c r="B53" s="96" t="s">
        <v>122</v>
      </c>
      <c r="C53" s="97">
        <v>80</v>
      </c>
      <c r="D53" s="95"/>
    </row>
    <row r="54" spans="1:4" ht="32.25" thickBot="1">
      <c r="A54" s="94">
        <v>39</v>
      </c>
      <c r="B54" s="96" t="s">
        <v>123</v>
      </c>
      <c r="C54" s="97">
        <v>124</v>
      </c>
      <c r="D54" s="95"/>
    </row>
    <row r="55" spans="1:4" ht="19.5" thickBot="1">
      <c r="A55" s="94"/>
      <c r="B55" s="96" t="s">
        <v>90</v>
      </c>
      <c r="C55" s="100">
        <f>SUM(C50:C54)</f>
        <v>1004</v>
      </c>
      <c r="D55" s="101">
        <v>1169</v>
      </c>
    </row>
    <row r="56" spans="1:4" ht="19.5" thickBot="1">
      <c r="A56" s="94">
        <v>40</v>
      </c>
      <c r="B56" s="96" t="s">
        <v>124</v>
      </c>
      <c r="C56" s="97">
        <v>270</v>
      </c>
      <c r="D56" s="95"/>
    </row>
    <row r="57" spans="1:4" ht="32.25" thickBot="1">
      <c r="A57" s="94">
        <v>41</v>
      </c>
      <c r="B57" s="96" t="s">
        <v>125</v>
      </c>
      <c r="C57" s="97">
        <v>150</v>
      </c>
      <c r="D57" s="95"/>
    </row>
    <row r="58" spans="1:4" ht="32.25" thickBot="1">
      <c r="A58" s="94">
        <v>42</v>
      </c>
      <c r="B58" s="96" t="s">
        <v>126</v>
      </c>
      <c r="C58" s="97">
        <v>215</v>
      </c>
      <c r="D58" s="95"/>
    </row>
    <row r="59" spans="1:4" ht="32.25" thickBot="1">
      <c r="A59" s="94">
        <v>43</v>
      </c>
      <c r="B59" s="96" t="s">
        <v>127</v>
      </c>
      <c r="C59" s="97">
        <v>55</v>
      </c>
      <c r="D59" s="95"/>
    </row>
    <row r="60" spans="1:4" ht="32.25" thickBot="1">
      <c r="A60" s="94">
        <v>44</v>
      </c>
      <c r="B60" s="96" t="s">
        <v>128</v>
      </c>
      <c r="C60" s="97">
        <v>60</v>
      </c>
      <c r="D60" s="95"/>
    </row>
    <row r="61" spans="1:4" ht="32.25" thickBot="1">
      <c r="A61" s="94">
        <v>45</v>
      </c>
      <c r="B61" s="96" t="s">
        <v>129</v>
      </c>
      <c r="C61" s="97">
        <v>100</v>
      </c>
      <c r="D61" s="95"/>
    </row>
    <row r="62" spans="1:4" ht="19.5" thickBot="1">
      <c r="A62" s="94">
        <v>46</v>
      </c>
      <c r="B62" s="96" t="s">
        <v>130</v>
      </c>
      <c r="C62" s="97">
        <v>36</v>
      </c>
      <c r="D62" s="95"/>
    </row>
    <row r="63" spans="1:4" ht="19.5" thickBot="1">
      <c r="A63" s="94">
        <v>47</v>
      </c>
      <c r="B63" s="96" t="s">
        <v>131</v>
      </c>
      <c r="C63" s="97">
        <v>100</v>
      </c>
      <c r="D63" s="95"/>
    </row>
    <row r="64" spans="1:4" ht="32.25" thickBot="1">
      <c r="A64" s="94">
        <v>48</v>
      </c>
      <c r="B64" s="96" t="s">
        <v>132</v>
      </c>
      <c r="C64" s="97">
        <v>100</v>
      </c>
      <c r="D64" s="95"/>
    </row>
    <row r="65" spans="1:4" ht="32.25" thickBot="1">
      <c r="A65" s="94">
        <v>49</v>
      </c>
      <c r="B65" s="96" t="s">
        <v>133</v>
      </c>
      <c r="C65" s="97">
        <v>140</v>
      </c>
      <c r="D65" s="95"/>
    </row>
    <row r="66" spans="1:4" ht="32.25" thickBot="1">
      <c r="A66" s="94">
        <v>50</v>
      </c>
      <c r="B66" s="96" t="s">
        <v>134</v>
      </c>
      <c r="C66" s="97">
        <v>110</v>
      </c>
      <c r="D66" s="95"/>
    </row>
    <row r="67" spans="1:4" ht="19.5" thickBot="1">
      <c r="A67" s="94"/>
      <c r="B67" s="96" t="s">
        <v>90</v>
      </c>
      <c r="C67" s="100">
        <f>SUM(C56:C66)</f>
        <v>1336</v>
      </c>
      <c r="D67" s="101">
        <v>1040</v>
      </c>
    </row>
    <row r="68" spans="1:4" ht="19.5" thickBot="1">
      <c r="A68" s="94">
        <v>51</v>
      </c>
      <c r="B68" s="96" t="s">
        <v>135</v>
      </c>
      <c r="C68" s="107">
        <v>300</v>
      </c>
      <c r="D68" s="95"/>
    </row>
    <row r="69" spans="1:4" ht="19.5" thickBot="1">
      <c r="A69" s="94">
        <v>52</v>
      </c>
      <c r="B69" s="96" t="s">
        <v>136</v>
      </c>
      <c r="C69" s="107">
        <v>8</v>
      </c>
      <c r="D69" s="95"/>
    </row>
    <row r="70" spans="1:4" ht="19.5" thickBot="1">
      <c r="A70" s="94">
        <v>53</v>
      </c>
      <c r="B70" s="96" t="s">
        <v>137</v>
      </c>
      <c r="C70" s="107">
        <v>30</v>
      </c>
      <c r="D70" s="95"/>
    </row>
    <row r="71" spans="1:4" ht="19.5" thickBot="1">
      <c r="A71" s="94"/>
      <c r="B71" s="96" t="s">
        <v>90</v>
      </c>
      <c r="C71" s="108">
        <f>SUM(C68:C70)</f>
        <v>338</v>
      </c>
      <c r="D71" s="101">
        <v>239</v>
      </c>
    </row>
    <row r="72" spans="1:4" ht="19.5" thickBot="1">
      <c r="A72" s="94">
        <v>54</v>
      </c>
      <c r="B72" s="96" t="s">
        <v>138</v>
      </c>
      <c r="C72" s="97">
        <v>100</v>
      </c>
      <c r="D72" s="95"/>
    </row>
    <row r="73" spans="1:4" ht="32.25" thickBot="1">
      <c r="A73" s="94">
        <v>55</v>
      </c>
      <c r="B73" s="96" t="s">
        <v>139</v>
      </c>
      <c r="C73" s="97">
        <v>100</v>
      </c>
      <c r="D73" s="95"/>
    </row>
    <row r="74" spans="1:4" ht="32.25" thickBot="1">
      <c r="A74" s="94">
        <v>56</v>
      </c>
      <c r="B74" s="96" t="s">
        <v>140</v>
      </c>
      <c r="C74" s="97">
        <v>2300</v>
      </c>
      <c r="D74" s="95"/>
    </row>
    <row r="75" spans="1:4" ht="19.5" thickBot="1">
      <c r="A75" s="94"/>
      <c r="B75" s="96" t="s">
        <v>90</v>
      </c>
      <c r="C75" s="100">
        <f>SUM(C72:C74)</f>
        <v>2500</v>
      </c>
      <c r="D75" s="101">
        <v>2833</v>
      </c>
    </row>
    <row r="76" spans="1:4" ht="32.25" thickBot="1">
      <c r="A76" s="94">
        <v>57</v>
      </c>
      <c r="B76" s="96" t="s">
        <v>141</v>
      </c>
      <c r="C76" s="97">
        <v>542</v>
      </c>
      <c r="D76" s="95"/>
    </row>
    <row r="77" spans="1:4" ht="32.25" thickBot="1">
      <c r="A77" s="94">
        <v>58</v>
      </c>
      <c r="B77" s="96" t="s">
        <v>142</v>
      </c>
      <c r="C77" s="97">
        <v>5</v>
      </c>
      <c r="D77" s="95"/>
    </row>
    <row r="78" spans="1:4" ht="19.5" thickBot="1">
      <c r="A78" s="94"/>
      <c r="B78" s="96" t="s">
        <v>90</v>
      </c>
      <c r="C78" s="100">
        <f>SUM(C76:C77)</f>
        <v>547</v>
      </c>
      <c r="D78" s="101">
        <v>577</v>
      </c>
    </row>
    <row r="79" spans="1:4" ht="32.25" thickBot="1">
      <c r="A79" s="94">
        <v>59</v>
      </c>
      <c r="B79" s="96" t="s">
        <v>143</v>
      </c>
      <c r="C79" s="97">
        <v>150</v>
      </c>
      <c r="D79" s="95"/>
    </row>
    <row r="80" spans="1:4" ht="19.5" thickBot="1">
      <c r="A80" s="94">
        <v>60</v>
      </c>
      <c r="B80" s="96" t="s">
        <v>144</v>
      </c>
      <c r="C80" s="97">
        <v>50</v>
      </c>
      <c r="D80" s="95"/>
    </row>
    <row r="81" spans="1:4" ht="19.5" thickBot="1">
      <c r="A81" s="94"/>
      <c r="B81" s="96" t="s">
        <v>90</v>
      </c>
      <c r="C81" s="100">
        <f>SUM(C79:C80)</f>
        <v>200</v>
      </c>
      <c r="D81" s="101">
        <v>154</v>
      </c>
    </row>
    <row r="82" spans="1:4" ht="19.5" thickBot="1">
      <c r="A82" s="94">
        <v>61</v>
      </c>
      <c r="B82" s="96" t="s">
        <v>145</v>
      </c>
      <c r="C82" s="97">
        <v>3633</v>
      </c>
      <c r="D82" s="95"/>
    </row>
    <row r="83" spans="1:4" ht="19.5" thickBot="1">
      <c r="A83" s="94">
        <v>62</v>
      </c>
      <c r="B83" s="96" t="s">
        <v>146</v>
      </c>
      <c r="C83" s="97">
        <v>752</v>
      </c>
      <c r="D83" s="95"/>
    </row>
    <row r="84" spans="1:4" ht="19.5" thickBot="1">
      <c r="A84" s="94">
        <v>63</v>
      </c>
      <c r="B84" s="96" t="s">
        <v>147</v>
      </c>
      <c r="C84" s="97">
        <v>100</v>
      </c>
      <c r="D84" s="95"/>
    </row>
    <row r="85" spans="1:4" ht="32.25" thickBot="1">
      <c r="A85" s="94">
        <v>64</v>
      </c>
      <c r="B85" s="96" t="s">
        <v>148</v>
      </c>
      <c r="C85" s="97">
        <v>458</v>
      </c>
      <c r="D85" s="95"/>
    </row>
    <row r="86" spans="1:4" ht="19.5" thickBot="1">
      <c r="A86" s="94">
        <v>65</v>
      </c>
      <c r="B86" s="96" t="s">
        <v>149</v>
      </c>
      <c r="C86" s="97">
        <v>772</v>
      </c>
      <c r="D86" s="95"/>
    </row>
    <row r="87" spans="1:4" ht="32.25" thickBot="1">
      <c r="A87" s="94">
        <v>66</v>
      </c>
      <c r="B87" s="96" t="s">
        <v>150</v>
      </c>
      <c r="C87" s="97">
        <v>60</v>
      </c>
      <c r="D87" s="95"/>
    </row>
    <row r="88" spans="1:4" ht="32.25" thickBot="1">
      <c r="A88" s="94">
        <v>67</v>
      </c>
      <c r="B88" s="96" t="s">
        <v>151</v>
      </c>
      <c r="C88" s="97">
        <v>50</v>
      </c>
      <c r="D88" s="95"/>
    </row>
    <row r="89" spans="1:4" ht="19.5" thickBot="1">
      <c r="A89" s="94"/>
      <c r="B89" s="96" t="s">
        <v>90</v>
      </c>
      <c r="C89" s="100">
        <f>SUM(C82:C88)</f>
        <v>5825</v>
      </c>
      <c r="D89" s="101">
        <v>5778</v>
      </c>
    </row>
    <row r="90" spans="1:4" ht="32.25" thickBot="1">
      <c r="A90" s="94">
        <v>68</v>
      </c>
      <c r="B90" s="96" t="s">
        <v>152</v>
      </c>
      <c r="C90" s="100">
        <v>25</v>
      </c>
      <c r="D90" s="95"/>
    </row>
    <row r="91" spans="1:4" ht="19.5" thickBot="1">
      <c r="A91" s="94">
        <v>69</v>
      </c>
      <c r="B91" s="96" t="s">
        <v>153</v>
      </c>
      <c r="C91" s="100">
        <v>120</v>
      </c>
      <c r="D91" s="101">
        <v>120</v>
      </c>
    </row>
    <row r="92" spans="1:4" ht="19.5" thickBot="1">
      <c r="A92" s="94">
        <v>70</v>
      </c>
      <c r="B92" s="96" t="s">
        <v>154</v>
      </c>
      <c r="C92" s="97">
        <v>500</v>
      </c>
      <c r="D92" s="95"/>
    </row>
    <row r="93" spans="1:4" ht="19.5" thickBot="1">
      <c r="A93" s="94">
        <v>71</v>
      </c>
      <c r="B93" s="96" t="s">
        <v>155</v>
      </c>
      <c r="C93" s="97">
        <v>710</v>
      </c>
      <c r="D93" s="95"/>
    </row>
    <row r="94" spans="1:4" ht="19.5" thickBot="1">
      <c r="A94" s="94">
        <v>72</v>
      </c>
      <c r="B94" s="96" t="s">
        <v>156</v>
      </c>
      <c r="C94" s="97">
        <v>70</v>
      </c>
      <c r="D94" s="95"/>
    </row>
    <row r="95" spans="1:4" ht="19.5" thickBot="1">
      <c r="A95" s="94">
        <v>73</v>
      </c>
      <c r="B95" s="96" t="s">
        <v>157</v>
      </c>
      <c r="C95" s="97">
        <v>150</v>
      </c>
      <c r="D95" s="95"/>
    </row>
    <row r="96" spans="1:4" ht="19.5" thickBot="1">
      <c r="A96" s="94">
        <v>74</v>
      </c>
      <c r="B96" s="96" t="s">
        <v>158</v>
      </c>
      <c r="C96" s="97">
        <v>50</v>
      </c>
      <c r="D96" s="95"/>
    </row>
    <row r="97" spans="1:4" ht="19.5" thickBot="1">
      <c r="A97" s="94">
        <v>75</v>
      </c>
      <c r="B97" s="96" t="s">
        <v>159</v>
      </c>
      <c r="C97" s="97">
        <v>60</v>
      </c>
      <c r="D97" s="95"/>
    </row>
    <row r="98" spans="1:4" ht="19.5" thickBot="1">
      <c r="A98" s="94">
        <v>76</v>
      </c>
      <c r="B98" s="96" t="s">
        <v>160</v>
      </c>
      <c r="C98" s="97">
        <v>80</v>
      </c>
      <c r="D98" s="95"/>
    </row>
    <row r="99" spans="1:4" ht="19.5" thickBot="1">
      <c r="A99" s="94">
        <v>77</v>
      </c>
      <c r="B99" s="96" t="s">
        <v>161</v>
      </c>
      <c r="C99" s="97">
        <v>10</v>
      </c>
      <c r="D99" s="95"/>
    </row>
    <row r="100" spans="1:4" ht="19.5" thickBot="1">
      <c r="A100" s="94">
        <v>78</v>
      </c>
      <c r="B100" s="96" t="s">
        <v>162</v>
      </c>
      <c r="C100" s="97">
        <v>35</v>
      </c>
      <c r="D100" s="95"/>
    </row>
    <row r="101" spans="1:4" ht="19.5" thickBot="1">
      <c r="A101" s="94">
        <v>79</v>
      </c>
      <c r="B101" s="96" t="s">
        <v>163</v>
      </c>
      <c r="C101" s="97">
        <v>24</v>
      </c>
      <c r="D101" s="95"/>
    </row>
    <row r="102" spans="1:4" ht="19.5" thickBot="1">
      <c r="A102" s="94">
        <v>80</v>
      </c>
      <c r="B102" s="96" t="s">
        <v>164</v>
      </c>
      <c r="C102" s="97">
        <v>20</v>
      </c>
      <c r="D102" s="95"/>
    </row>
    <row r="103" spans="1:4" ht="19.5" thickBot="1">
      <c r="A103" s="94">
        <v>81</v>
      </c>
      <c r="B103" s="96" t="s">
        <v>165</v>
      </c>
      <c r="C103" s="97">
        <v>10</v>
      </c>
      <c r="D103" s="95"/>
    </row>
    <row r="104" spans="1:4" ht="19.5" thickBot="1">
      <c r="A104" s="94">
        <v>82</v>
      </c>
      <c r="B104" s="96" t="s">
        <v>166</v>
      </c>
      <c r="C104" s="97">
        <v>10</v>
      </c>
      <c r="D104" s="95"/>
    </row>
    <row r="105" spans="1:4" ht="19.5" thickBot="1">
      <c r="A105" s="94">
        <v>83</v>
      </c>
      <c r="B105" s="96" t="s">
        <v>167</v>
      </c>
      <c r="C105" s="97">
        <v>80</v>
      </c>
      <c r="D105" s="95"/>
    </row>
    <row r="106" spans="1:4" ht="19.5" thickBot="1">
      <c r="A106" s="94">
        <v>84</v>
      </c>
      <c r="B106" s="96" t="s">
        <v>168</v>
      </c>
      <c r="C106" s="97">
        <v>40</v>
      </c>
      <c r="D106" s="95"/>
    </row>
    <row r="107" spans="1:4" ht="19.5" thickBot="1">
      <c r="A107" s="94">
        <v>85</v>
      </c>
      <c r="B107" s="96" t="s">
        <v>169</v>
      </c>
      <c r="C107" s="97">
        <v>50</v>
      </c>
      <c r="D107" s="95"/>
    </row>
    <row r="108" spans="1:4" ht="19.5" thickBot="1">
      <c r="A108" s="94">
        <v>86</v>
      </c>
      <c r="B108" s="96" t="s">
        <v>170</v>
      </c>
      <c r="C108" s="97">
        <v>30</v>
      </c>
      <c r="D108" s="95"/>
    </row>
    <row r="109" spans="1:4" ht="19.5" thickBot="1">
      <c r="A109" s="94">
        <v>87</v>
      </c>
      <c r="B109" s="96" t="s">
        <v>171</v>
      </c>
      <c r="C109" s="97">
        <v>20</v>
      </c>
      <c r="D109" s="95"/>
    </row>
    <row r="110" spans="1:4" ht="19.5" thickBot="1">
      <c r="A110" s="94">
        <v>88</v>
      </c>
      <c r="B110" s="96" t="s">
        <v>172</v>
      </c>
      <c r="C110" s="97">
        <v>20</v>
      </c>
      <c r="D110" s="95"/>
    </row>
    <row r="111" spans="1:4" ht="19.5" thickBot="1">
      <c r="A111" s="94">
        <v>90</v>
      </c>
      <c r="B111" s="96" t="s">
        <v>173</v>
      </c>
      <c r="C111" s="97">
        <v>30</v>
      </c>
      <c r="D111" s="95"/>
    </row>
    <row r="112" spans="1:4" ht="19.5" thickBot="1">
      <c r="A112" s="94">
        <v>91</v>
      </c>
      <c r="B112" s="96" t="s">
        <v>174</v>
      </c>
      <c r="C112" s="97">
        <v>40</v>
      </c>
      <c r="D112" s="95"/>
    </row>
    <row r="113" spans="1:4" ht="19.5" thickBot="1">
      <c r="A113" s="94">
        <v>92</v>
      </c>
      <c r="B113" s="96" t="s">
        <v>175</v>
      </c>
      <c r="C113" s="97">
        <v>20</v>
      </c>
      <c r="D113" s="95"/>
    </row>
    <row r="114" spans="1:4" ht="19.5" thickBot="1">
      <c r="A114" s="94">
        <v>93</v>
      </c>
      <c r="B114" s="96" t="s">
        <v>176</v>
      </c>
      <c r="C114" s="97">
        <v>50</v>
      </c>
      <c r="D114" s="95"/>
    </row>
    <row r="115" spans="1:4" ht="19.5" thickBot="1">
      <c r="A115" s="94">
        <v>94</v>
      </c>
      <c r="B115" s="96" t="s">
        <v>177</v>
      </c>
      <c r="C115" s="97">
        <v>40</v>
      </c>
      <c r="D115" s="95"/>
    </row>
    <row r="116" spans="1:4" ht="19.5" thickBot="1">
      <c r="A116" s="94"/>
      <c r="B116" s="96" t="s">
        <v>90</v>
      </c>
      <c r="C116" s="100">
        <f>SUM(C92:C115)</f>
        <v>2149</v>
      </c>
      <c r="D116" s="101">
        <v>2244</v>
      </c>
    </row>
    <row r="117" spans="1:4" ht="19.5" thickBot="1">
      <c r="A117" s="94">
        <v>95</v>
      </c>
      <c r="B117" s="96" t="s">
        <v>178</v>
      </c>
      <c r="C117" s="97">
        <v>50</v>
      </c>
      <c r="D117" s="95"/>
    </row>
    <row r="118" spans="1:4" ht="19.5" thickBot="1">
      <c r="A118" s="94">
        <v>96</v>
      </c>
      <c r="B118" s="96" t="s">
        <v>179</v>
      </c>
      <c r="C118" s="97">
        <v>100</v>
      </c>
      <c r="D118" s="95"/>
    </row>
    <row r="119" spans="1:4" ht="32.25" thickBot="1">
      <c r="A119" s="94">
        <v>97</v>
      </c>
      <c r="B119" s="96" t="s">
        <v>180</v>
      </c>
      <c r="C119" s="97">
        <v>225</v>
      </c>
      <c r="D119" s="95"/>
    </row>
    <row r="120" spans="1:4" ht="19.5" thickBot="1">
      <c r="A120" s="94"/>
      <c r="B120" s="96" t="s">
        <v>90</v>
      </c>
      <c r="C120" s="108">
        <f>SUM(C117:C119)</f>
        <v>375</v>
      </c>
      <c r="D120" s="101">
        <v>582</v>
      </c>
    </row>
    <row r="121" spans="1:4" ht="19.5" thickBot="1">
      <c r="A121" s="94">
        <v>98</v>
      </c>
      <c r="B121" s="96" t="s">
        <v>181</v>
      </c>
      <c r="C121" s="100">
        <v>160</v>
      </c>
      <c r="D121" s="101">
        <v>382</v>
      </c>
    </row>
    <row r="122" spans="1:4" ht="19.5" thickBot="1">
      <c r="A122" s="224" t="s">
        <v>182</v>
      </c>
      <c r="B122" s="225"/>
      <c r="C122" s="100">
        <v>30410</v>
      </c>
      <c r="D122" s="101">
        <v>28776.1</v>
      </c>
    </row>
  </sheetData>
  <sheetProtection/>
  <mergeCells count="14">
    <mergeCell ref="A122:B122"/>
    <mergeCell ref="D30:D31"/>
    <mergeCell ref="A33:A34"/>
    <mergeCell ref="C33:C34"/>
    <mergeCell ref="D33:D34"/>
    <mergeCell ref="A37:A38"/>
    <mergeCell ref="C37:C38"/>
    <mergeCell ref="D37:D38"/>
    <mergeCell ref="A3:C3"/>
    <mergeCell ref="A4:C4"/>
    <mergeCell ref="B6:B7"/>
    <mergeCell ref="C6:C7"/>
    <mergeCell ref="A30:A31"/>
    <mergeCell ref="C30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Валиуллин Рамиль Зубаерович</dc:creator>
  <cp:keywords/>
  <dc:description/>
  <cp:lastModifiedBy>ЛН</cp:lastModifiedBy>
  <cp:lastPrinted>2020-09-09T09:43:57Z</cp:lastPrinted>
  <dcterms:created xsi:type="dcterms:W3CDTF">2020-09-02T06:30:50Z</dcterms:created>
  <dcterms:modified xsi:type="dcterms:W3CDTF">2020-09-15T17:08:35Z</dcterms:modified>
  <cp:category/>
  <cp:version/>
  <cp:contentType/>
  <cp:contentStatus/>
</cp:coreProperties>
</file>